
<file path=[Content_Types].xml><?xml version="1.0" encoding="utf-8"?>
<Types xmlns="http://schemas.openxmlformats.org/package/2006/content-types">
  <Override PartName="/xl/worksheets/sheet12.xml" ContentType="application/vnd.openxmlformats-officedocument.spreadsheetml.worksheet+xml"/>
  <Override PartName="/xl/drawings/drawing18.xml" ContentType="application/vnd.openxmlformats-officedocument.drawingml.chartshapes+xml"/>
  <Override PartName="/xl/chartsheets/sheet12.xml" ContentType="application/vnd.openxmlformats-officedocument.spreadsheetml.chartsheet+xml"/>
  <Override PartName="/xl/charts/chart8.xml" ContentType="application/vnd.openxmlformats-officedocument.drawingml.chart+xml"/>
  <Override PartName="/xl/drawings/drawing15.xml" ContentType="application/vnd.openxmlformats-officedocument.drawing+xml"/>
  <Override PartName="/docProps/app.xml" ContentType="application/vnd.openxmlformats-officedocument.extended-properties+xml"/>
  <Override PartName="/xl/chartsheets/sheet5.xml" ContentType="application/vnd.openxmlformats-officedocument.spreadsheetml.chartsheet+xml"/>
  <Override PartName="/xl/worksheets/sheet7.xml" ContentType="application/vnd.openxmlformats-officedocument.spreadsheetml.worksheet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worksheets/sheet9.xml" ContentType="application/vnd.openxmlformats-officedocument.spreadsheetml.worksheet+xml"/>
  <Override PartName="/xl/drawings/drawing17.xml" ContentType="application/vnd.openxmlformats-officedocument.drawing+xml"/>
  <Override PartName="/xl/worksheets/sheet13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drawings/drawing6.xml" ContentType="application/vnd.openxmlformats-officedocument.drawingml.chartshapes+xml"/>
  <Override PartName="/xl/theme/themeOverride2.xml" ContentType="application/vnd.openxmlformats-officedocument.themeOverride+xml"/>
  <Override PartName="/xl/chartsheets/sheet6.xml" ContentType="application/vnd.openxmlformats-officedocument.spreadsheetml.chartsheet+xml"/>
  <Override PartName="/xl/externalLinks/externalLink3.xml" ContentType="application/vnd.openxmlformats-officedocument.spreadsheetml.externalLink+xml"/>
  <Override PartName="/xl/chartsheets/sheet11.xml" ContentType="application/vnd.openxmlformats-officedocument.spreadsheetml.chartsheet+xml"/>
  <Override PartName="/xl/drawings/drawing7.xml" ContentType="application/vnd.openxmlformats-officedocument.drawing+xml"/>
  <Override PartName="/xl/chartsheets/sheet2.xml" ContentType="application/vnd.openxmlformats-officedocument.spreadsheetml.chartsheet+xml"/>
  <Override PartName="/xl/workbook.xml" ContentType="application/vnd.openxmlformats-officedocument.spreadsheetml.sheet.main+xml"/>
  <Override PartName="/xl/drawings/drawing10.xml" ContentType="application/vnd.openxmlformats-officedocument.drawingml.chartshapes+xml"/>
  <Override PartName="/xl/drawings/drawing12.xml" ContentType="application/vnd.openxmlformats-officedocument.drawingml.chartshapes+xml"/>
  <Override PartName="/xl/theme/themeOverride6.xml" ContentType="application/vnd.openxmlformats-officedocument.themeOverride+xml"/>
  <Override PartName="/xl/charts/chart3.xml" ContentType="application/vnd.openxmlformats-officedocument.drawingml.chart+xml"/>
  <Default Extension="xml" ContentType="application/xml"/>
  <Override PartName="/xl/theme/themeOverride8.xml" ContentType="application/vnd.openxmlformats-officedocument.themeOverride+xml"/>
  <Override PartName="/xl/externalLinks/externalLink1.xml" ContentType="application/vnd.openxmlformats-officedocument.spreadsheetml.externalLink+xml"/>
  <Override PartName="/xl/charts/chart11.xml" ContentType="application/vnd.openxmlformats-officedocument.drawingml.chart+xml"/>
  <Override PartName="/xl/worksheets/sheet8.xml" ContentType="application/vnd.openxmlformats-officedocument.spreadsheetml.worksheet+xml"/>
  <Override PartName="/xl/charts/chart1.xml" ContentType="application/vnd.openxmlformats-officedocument.drawingml.chart+xml"/>
  <Override PartName="/xl/drawings/drawing11.xml" ContentType="application/vnd.openxmlformats-officedocument.drawing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worksheets/sheet6.xml" ContentType="application/vnd.openxmlformats-officedocument.spreadsheetml.worksheet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xl/theme/themeOverride3.xml" ContentType="application/vnd.openxmlformats-officedocument.themeOverride+xml"/>
  <Override PartName="/xl/theme/themeOverride5.xml" ContentType="application/vnd.openxmlformats-officedocument.themeOverride+xml"/>
  <Override PartName="/xl/theme/themeOverride7.xml" ContentType="application/vnd.openxmlformats-officedocument.themeOverride+xml"/>
  <Override PartName="/xl/worksheets/sheet11.xml" ContentType="application/vnd.openxmlformats-officedocument.spreadsheetml.worksheet+xml"/>
  <Override PartName="/xl/drawings/drawing19.xml" ContentType="application/vnd.openxmlformats-officedocument.drawing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harts/chart7.xml" ContentType="application/vnd.openxmlformats-officedocument.drawingml.chart+xml"/>
  <Override PartName="/xl/worksheets/sheet2.xml" ContentType="application/vnd.openxmlformats-officedocument.spreadsheetml.worksheet+xml"/>
  <Override PartName="/xl/chartsheets/sheet8.xml" ContentType="application/vnd.openxmlformats-officedocument.spreadsheetml.chartsheet+xml"/>
  <Override PartName="/xl/worksheets/sheet14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7.xml" ContentType="application/vnd.openxmlformats-officedocument.spreadsheetml.chartsheet+xml"/>
  <Override PartName="/xl/externalLinks/externalLink2.xml" ContentType="application/vnd.openxmlformats-officedocument.spreadsheetml.externalLink+xml"/>
  <Override PartName="/xl/drawings/drawing3.xml" ContentType="application/vnd.openxmlformats-officedocument.drawing+xml"/>
  <Override PartName="/xl/theme/themeOverride9.xml" ContentType="application/vnd.openxmlformats-officedocument.themeOverride+xml"/>
  <Override PartName="/xl/charts/chart2.xml" ContentType="application/vnd.openxmlformats-officedocument.drawingml.chart+xml"/>
  <Override PartName="/xl/worksheets/sheet15.xml" ContentType="application/vnd.openxmlformats-officedocument.spreadsheetml.worksheet+xml"/>
  <Override PartName="/xl/drawings/drawing24.xml" ContentType="application/vnd.openxmlformats-officedocument.drawingml.chartshapes+xml"/>
  <Override PartName="/xl/drawings/drawing2.xml" ContentType="application/vnd.openxmlformats-officedocument.drawingml.chartshapes+xml"/>
  <Override PartName="/xl/drawings/drawing20.xml" ContentType="application/vnd.openxmlformats-officedocument.drawingml.chartshapes+xml"/>
  <Override PartName="/xl/charts/chart4.xml" ContentType="application/vnd.openxmlformats-officedocument.drawingml.chart+xml"/>
  <Override PartName="/xl/chartsheets/sheet10.xml" ContentType="application/vnd.openxmlformats-officedocument.spreadsheetml.chartsheet+xml"/>
  <Override PartName="/xl/drawings/drawing9.xml" ContentType="application/vnd.openxmlformats-officedocument.drawing+xml"/>
  <Override PartName="/xl/drawings/drawing14.xml" ContentType="application/vnd.openxmlformats-officedocument.drawingml.chartshapes+xml"/>
  <Override PartName="/xl/worksheets/sheet16.xml" ContentType="application/vnd.openxmlformats-officedocument.spreadsheetml.worksheet+xml"/>
  <Override PartName="/docProps/core.xml" ContentType="application/vnd.openxmlformats-package.core-properties+xml"/>
  <Override PartName="/xl/chartsheets/sheet9.xml" ContentType="application/vnd.openxmlformats-officedocument.spreadsheetml.chartsheet+xml"/>
  <Override PartName="/xl/theme/themeOverride4.xml" ContentType="application/vnd.openxmlformats-officedocument.themeOverride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worksheets/sheet4.xml" ContentType="application/vnd.openxmlformats-officedocument.spreadsheetml.worksheet+xml"/>
  <Override PartName="/xl/drawings/drawing8.xml" ContentType="application/vnd.openxmlformats-officedocument.drawingml.chartshapes+xml"/>
  <Override PartName="/xl/sharedStrings.xml" ContentType="application/vnd.openxmlformats-officedocument.spreadsheetml.sharedStrings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drawings/drawing16.xml" ContentType="application/vnd.openxmlformats-officedocument.drawingml.chartshapes+xml"/>
  <Override PartName="/xl/drawings/drawing21.xml" ContentType="application/vnd.openxmlformats-officedocument.drawing+xml"/>
  <Override PartName="/xl/chartsheets/sheet3.xml" ContentType="application/vnd.openxmlformats-officedocument.spreadsheetml.chartsheet+xml"/>
  <Override PartName="/xl/charts/chart10.xml" ContentType="application/vnd.openxmlformats-officedocument.drawingml.chart+xml"/>
  <Override PartName="/xl/drawings/drawing1.xml" ContentType="application/vnd.openxmlformats-officedocument.drawing+xml"/>
  <Override PartName="/xl/charts/chart5.xml" ContentType="application/vnd.openxmlformats-officedocument.drawingml.chart+xml"/>
  <Override PartName="/xl/chartsheets/sheet1.xml" ContentType="application/vnd.openxmlformats-officedocument.spreadsheetml.chartsheet+xml"/>
  <Default Extension="rels" ContentType="application/vnd.openxmlformats-package.relationships+xml"/>
  <Override PartName="/xl/drawings/drawing13.xml" ContentType="application/vnd.openxmlformats-officedocument.drawing+xml"/>
  <Override PartName="/xl/charts/chart12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autoCompressPictures="0"/>
  <bookViews>
    <workbookView xWindow="480" yWindow="280" windowWidth="25100" windowHeight="14440" tabRatio="857" activeTab="7"/>
  </bookViews>
  <sheets>
    <sheet name="INDEX" sheetId="15" r:id="rId1"/>
    <sheet name="US Corn Prod" sheetId="33" r:id="rId2"/>
    <sheet name="Corn ProdGR" sheetId="12" r:id="rId3"/>
    <sheet name="Corn Area" sheetId="20" r:id="rId4"/>
    <sheet name="Corn AreaGR" sheetId="21" r:id="rId5"/>
    <sheet name="Corn Yield" sheetId="23" r:id="rId6"/>
    <sheet name="Corn YieldGR" sheetId="22" r:id="rId7"/>
    <sheet name="2012 Condition" sheetId="16" r:id="rId8"/>
    <sheet name="2012 ConditionGR" sheetId="17" r:id="rId9"/>
    <sheet name="1988 Condition" sheetId="18" r:id="rId10"/>
    <sheet name="1988 ConditionGR" sheetId="19" r:id="rId11"/>
    <sheet name="Corn Prices" sheetId="7" r:id="rId12"/>
    <sheet name="Corn Prices GR" sheetId="8" r:id="rId13"/>
    <sheet name="Prices and Condition" sheetId="26" r:id="rId14"/>
    <sheet name="Prices and ConditionGR" sheetId="27" r:id="rId15"/>
    <sheet name="Top 10 Corn ProdConsExIm" sheetId="34" r:id="rId16"/>
    <sheet name="Top 10 Grain Imports" sheetId="28" r:id="rId17"/>
    <sheet name="Stocks" sheetId="1" r:id="rId18"/>
    <sheet name="StocksGR" sheetId="2" r:id="rId19"/>
    <sheet name="USCorn Exports &amp; Ethanol" sheetId="13" r:id="rId20"/>
    <sheet name="USCorn GR" sheetId="14" r:id="rId21"/>
    <sheet name="Feed" sheetId="24" r:id="rId22"/>
    <sheet name="FeedGR" sheetId="25" r:id="rId23"/>
    <sheet name="U.S. and World Grain Exports" sheetId="29" r:id="rId24"/>
    <sheet name="U.S. and World Grain ExportsGR" sheetId="30" r:id="rId25"/>
    <sheet name="U.S. and World Grain Prod" sheetId="31" r:id="rId26"/>
    <sheet name="U.S. and World Grain ProdGR" sheetId="32" r:id="rId27"/>
    <sheet name="Corn Prod" sheetId="11" r:id="rId28"/>
  </sheets>
  <externalReferences>
    <externalReference r:id="rId29"/>
    <externalReference r:id="rId30"/>
    <externalReference r:id="rId31"/>
  </externalReferences>
  <definedNames>
    <definedName name="__123Graph_A" localSheetId="5" hidden="1">[1]DATA!#REF!</definedName>
    <definedName name="__123Graph_A" hidden="1">[1]DATA!#REF!</definedName>
    <definedName name="__123Graph_X" localSheetId="5" hidden="1">[1]DATA!#REF!</definedName>
    <definedName name="__123Graph_X" hidden="1">[1]DATA!#REF!</definedName>
    <definedName name="_1__123Graph_ACELL_EFFICIENCY" localSheetId="5" hidden="1">[1]DATA!#REF!</definedName>
    <definedName name="_1__123Graph_ACELL_EFFICIENCY" hidden="1">[1]DATA!#REF!</definedName>
    <definedName name="_10__123Graph_XS_THERMAL_PRICE" localSheetId="5" hidden="1">[1]DATA!#REF!</definedName>
    <definedName name="_10__123Graph_XS_THERMAL_PRICE" hidden="1">[1]DATA!#REF!</definedName>
    <definedName name="_12__123Graph_AS_THERMAL_PRICE" localSheetId="5" hidden="1">[1]DATA!#REF!</definedName>
    <definedName name="_12__123Graph_AS_THERMAL_PRICE" hidden="1">[1]DATA!#REF!</definedName>
    <definedName name="_16__123Graph_BCELL_EFFICIENCY" localSheetId="5" hidden="1">[1]DATA!#REF!</definedName>
    <definedName name="_16__123Graph_BCELL_EFFICIENCY" hidden="1">[1]DATA!#REF!</definedName>
    <definedName name="_2__123Graph_AMODEL_T" localSheetId="5" hidden="1">[1]DATA!#REF!</definedName>
    <definedName name="_2__123Graph_AMODEL_T" hidden="1">[1]DATA!#REF!</definedName>
    <definedName name="_20__123Graph_BMODEL_T" localSheetId="5" hidden="1">[1]DATA!#REF!</definedName>
    <definedName name="_20__123Graph_BMODEL_T" hidden="1">[1]DATA!#REF!</definedName>
    <definedName name="_24__123Graph_CCELL_EFFICIENCY" localSheetId="5" hidden="1">[1]DATA!#REF!</definedName>
    <definedName name="_24__123Graph_CCELL_EFFICIENCY" hidden="1">[1]DATA!#REF!</definedName>
    <definedName name="_28__123Graph_LBL_AMODEL_T" localSheetId="5" hidden="1">[1]DATA!#REF!</definedName>
    <definedName name="_28__123Graph_LBL_AMODEL_T" hidden="1">[1]DATA!#REF!</definedName>
    <definedName name="_3__123Graph_AS_THERMAL_PRICE" localSheetId="5" hidden="1">[1]DATA!#REF!</definedName>
    <definedName name="_3__123Graph_AS_THERMAL_PRICE" hidden="1">[1]DATA!#REF!</definedName>
    <definedName name="_32__123Graph_XCELL_EFFICIENCY" localSheetId="5" hidden="1">[1]DATA!#REF!</definedName>
    <definedName name="_32__123Graph_XCELL_EFFICIENCY" hidden="1">[1]DATA!#REF!</definedName>
    <definedName name="_36__123Graph_XMODEL_T" localSheetId="5" hidden="1">[1]DATA!#REF!</definedName>
    <definedName name="_36__123Graph_XMODEL_T" hidden="1">[1]DATA!#REF!</definedName>
    <definedName name="_4__123Graph_ACELL_EFFICIENCY" localSheetId="5" hidden="1">[1]DATA!#REF!</definedName>
    <definedName name="_4__123Graph_ACELL_EFFICIENCY" hidden="1">[1]DATA!#REF!</definedName>
    <definedName name="_4__123Graph_BCELL_EFFICIENCY" localSheetId="5" hidden="1">[1]DATA!#REF!</definedName>
    <definedName name="_4__123Graph_BCELL_EFFICIENCY" hidden="1">[1]DATA!#REF!</definedName>
    <definedName name="_40__123Graph_XS_THERMAL_PRICE" localSheetId="5" hidden="1">[1]DATA!#REF!</definedName>
    <definedName name="_40__123Graph_XS_THERMAL_PRICE" hidden="1">[1]DATA!#REF!</definedName>
    <definedName name="_5__123Graph_BMODEL_T" localSheetId="5" hidden="1">[1]DATA!#REF!</definedName>
    <definedName name="_5__123Graph_BMODEL_T" hidden="1">[1]DATA!#REF!</definedName>
    <definedName name="_6__123Graph_CCELL_EFFICIENCY" localSheetId="5" hidden="1">[1]DATA!#REF!</definedName>
    <definedName name="_6__123Graph_CCELL_EFFICIENCY" hidden="1">[1]DATA!#REF!</definedName>
    <definedName name="_7__123Graph_LBL_AMODEL_T" localSheetId="5" hidden="1">[1]DATA!#REF!</definedName>
    <definedName name="_7__123Graph_LBL_AMODEL_T" hidden="1">[1]DATA!#REF!</definedName>
    <definedName name="_8__123Graph_AMODEL_T" localSheetId="5" hidden="1">[1]DATA!#REF!</definedName>
    <definedName name="_8__123Graph_AMODEL_T" hidden="1">[1]DATA!#REF!</definedName>
    <definedName name="_8__123Graph_XCELL_EFFICIENCY" localSheetId="5" hidden="1">[1]DATA!#REF!</definedName>
    <definedName name="_8__123Graph_XCELL_EFFICIENCY" hidden="1">[1]DATA!#REF!</definedName>
    <definedName name="_9__123Graph_XMODEL_T" localSheetId="5" hidden="1">[1]DATA!#REF!</definedName>
    <definedName name="_9__123Graph_XMODEL_T" hidden="1">[1]DATA!#REF!</definedName>
    <definedName name="_Key1" localSheetId="5" hidden="1">#REF!</definedName>
    <definedName name="_Key1" hidden="1">#REF!</definedName>
    <definedName name="_Order1" hidden="1">255</definedName>
    <definedName name="_Sort" localSheetId="5" hidden="1">#REF!</definedName>
    <definedName name="_Sort" hidden="1">#REF!</definedName>
    <definedName name="_Sort1" localSheetId="5" hidden="1">#REF!</definedName>
    <definedName name="_Sort1" hidden="1">#REF!</definedName>
    <definedName name="\I" localSheetId="5">#REF!</definedName>
    <definedName name="\I">#REF!</definedName>
    <definedName name="\P" localSheetId="5">#REF!</definedName>
    <definedName name="\P">#REF!</definedName>
    <definedName name="aa" localSheetId="5">'[2]Oil Consumption – barrels'!#REF!</definedName>
    <definedName name="aa">'[2]Oil Consumption – barrels'!#REF!</definedName>
    <definedName name="B" localSheetId="5" hidden="1">[1]DATA!#REF!</definedName>
    <definedName name="B" hidden="1">[1]DATA!#REF!</definedName>
    <definedName name="Deflator" localSheetId="5">[3]VS2001_EconData1999Dollars_data!#REF!</definedName>
    <definedName name="Deflator">[3]VS2001_EconData1999Dollars_data!#REF!</definedName>
    <definedName name="G" localSheetId="5">#REF!</definedName>
    <definedName name="G">#REF!</definedName>
    <definedName name="H" localSheetId="5">#REF!</definedName>
    <definedName name="H">#REF!</definedName>
    <definedName name="hydro" localSheetId="5">#REF!</definedName>
    <definedName name="hydro">#REF!</definedName>
    <definedName name="INIT" localSheetId="5">#REF!</definedName>
    <definedName name="INIT">#REF!</definedName>
    <definedName name="LEAP" localSheetId="5">#REF!</definedName>
    <definedName name="LEAP">#REF!</definedName>
    <definedName name="NONLEAP" localSheetId="5">#REF!</definedName>
    <definedName name="NONLEAP">#REF!</definedName>
    <definedName name="_xlnm.Print_Area" localSheetId="7">'2012 Condition'!$A$1:$I$19</definedName>
    <definedName name="_xlnm.Print_Area" localSheetId="0">INDEX!$A$1:$K$46</definedName>
    <definedName name="Print1" localSheetId="5">#REF!</definedName>
    <definedName name="Print1">#REF!</definedName>
    <definedName name="S" localSheetId="5">#REF!</definedName>
    <definedName name="S">#REF!</definedName>
    <definedName name="T" localSheetId="5">#REF!</definedName>
    <definedName name="T">#REF!</definedName>
    <definedName name="T?" localSheetId="5">#REF!</definedName>
    <definedName name="T?">#REF!</definedName>
    <definedName name="table" localSheetId="5" hidden="1">[1]DATA!#REF!</definedName>
    <definedName name="table" hidden="1">[1]DATA!#REF!</definedName>
    <definedName name="test" localSheetId="5" hidden="1">[1]DATA!#REF!</definedName>
    <definedName name="test" hidden="1">[1]DATA!#REF!</definedName>
  </definedNames>
  <calcPr calcId="130407"/>
  <extLst>
    <ext xmlns:mx="http://schemas.microsoft.com/office/mac/excel/2008/main" uri="http://schemas.microsoft.com/office/mac/excel/2008/main">
      <mx:ArchID Flags="1"/>
    </ext>
  </extLst>
</workbook>
</file>

<file path=xl/calcChain.xml><?xml version="1.0" encoding="utf-8"?>
<calcChain xmlns="http://schemas.openxmlformats.org/spreadsheetml/2006/main">
  <c r="B20" i="18"/>
  <c r="B19"/>
  <c r="B18"/>
  <c r="B17"/>
  <c r="B16"/>
  <c r="B15"/>
  <c r="B14"/>
  <c r="B13"/>
  <c r="B7"/>
  <c r="B6"/>
  <c r="C14" i="16"/>
  <c r="C13"/>
  <c r="C12"/>
  <c r="C11"/>
  <c r="C10"/>
  <c r="C9"/>
  <c r="C8"/>
  <c r="C7"/>
  <c r="C6"/>
  <c r="D58" i="11"/>
  <c r="C64" i="26"/>
  <c r="C65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E57" i="1"/>
  <c r="E58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15" i="28"/>
  <c r="E14"/>
  <c r="E13"/>
  <c r="E12"/>
  <c r="E11"/>
  <c r="E10"/>
  <c r="E9"/>
  <c r="E8"/>
  <c r="E7"/>
  <c r="E6"/>
  <c r="D58" i="29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8" i="31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B60" i="33"/>
</calcChain>
</file>

<file path=xl/sharedStrings.xml><?xml version="1.0" encoding="utf-8"?>
<sst xmlns="http://schemas.openxmlformats.org/spreadsheetml/2006/main" count="4068" uniqueCount="192">
  <si>
    <r>
      <t xml:space="preserve">Source: Compiled by Earth Policy Institute from U.S. Department of Agriculture, World Agricultural Outlook Board, </t>
    </r>
    <r>
      <rPr>
        <i/>
        <sz val="10"/>
        <color indexed="8"/>
        <rFont val="Arial"/>
        <family val="2"/>
      </rPr>
      <t>Weekly Weather and Crop Bulletin</t>
    </r>
    <r>
      <rPr>
        <sz val="10"/>
        <color indexed="8"/>
        <rFont val="Arial"/>
        <family val="2"/>
      </rPr>
      <t>, various issues.</t>
    </r>
  </si>
  <si>
    <t>Corn Futures Prices and Crop Condition by Week, 2012</t>
  </si>
  <si>
    <r>
      <t xml:space="preserve">Source: Compiled by Earth Policy Institute from U.S. Department of Agriculture (USDA), </t>
    </r>
    <r>
      <rPr>
        <i/>
        <sz val="10"/>
        <rFont val="Arial"/>
        <family val="2"/>
      </rPr>
      <t>Production, Supply, &amp; Distribution</t>
    </r>
    <r>
      <rPr>
        <sz val="10"/>
        <rFont val="Arial"/>
        <family val="2"/>
      </rPr>
      <t xml:space="preserve">, electronic database, at www.fas.usda.gov/psdonline, updated 11 July 2012; corn for ethanol from USDA, </t>
    </r>
    <r>
      <rPr>
        <i/>
        <sz val="10"/>
        <rFont val="Arial"/>
        <family val="2"/>
      </rPr>
      <t>Feedgrains Database</t>
    </r>
    <r>
      <rPr>
        <sz val="10"/>
        <rFont val="Arial"/>
        <family val="2"/>
      </rPr>
      <t>, electronic database at www.ers.usda.gov/Data/feedgrains,downloaded 17 July 2012.</t>
    </r>
  </si>
  <si>
    <t>Top 10 Countries in Corn Production, Consumption, Exports and Imports, 2011</t>
  </si>
  <si>
    <t>EPI projection for 2012</t>
  </si>
  <si>
    <t>USDA projection for 2012</t>
  </si>
  <si>
    <t>Corn Production in the United States, 1960-2011, with USDA and EPI Projections for 2012</t>
  </si>
  <si>
    <t>Top 10 Corn Producing, Consuming, Importing, and Exporting Countries, 2011</t>
  </si>
  <si>
    <t>2009/2010</t>
  </si>
  <si>
    <t>2010/2011</t>
  </si>
  <si>
    <t>2011/2012</t>
  </si>
  <si>
    <t>2012/2013</t>
  </si>
  <si>
    <t>2013/2014</t>
  </si>
  <si>
    <t>GRAPH: U.S. and World Grain Exports, 1960-2012</t>
  </si>
  <si>
    <t>U.S. and World Grain Production, 1960-2012</t>
  </si>
  <si>
    <t>GRAPH: U.S. and World Grain Production, 1960-2012</t>
  </si>
  <si>
    <t>Note: "n.a." indicates data not available.</t>
  </si>
  <si>
    <t>n.a.</t>
  </si>
  <si>
    <t>GRAPH: Corn Futures Prices and Crop Condition by Week, 2012</t>
  </si>
  <si>
    <t>Corn Production in the United States, 1960-2011, with USDA Projection and EPI Estimate for 2012</t>
  </si>
  <si>
    <t>Corn Area in the United States, 1960-2012</t>
  </si>
  <si>
    <t xml:space="preserve">GRAPH: Corn Area in the United States, 1960-2012 </t>
  </si>
  <si>
    <t>Corn Yield in the United States, 1960-2012</t>
  </si>
  <si>
    <t xml:space="preserve">GRAPH: Corn Yield in the United States, 1960-2012 </t>
  </si>
  <si>
    <t>Share of U.S. Corn Crop Rated Good to Excellent by Week, 2012</t>
  </si>
  <si>
    <t>Share of U.S. Corn Crop Rated Good to Excellent by Week, 1988</t>
  </si>
  <si>
    <t>Corn Futures Prices, 1 January 2007 – 18 July 2012</t>
  </si>
  <si>
    <t>Top 10 Net Grain Importing Countries and their Imports from the United States, 2010</t>
  </si>
  <si>
    <t>Imports from the United States</t>
  </si>
  <si>
    <t>Earth Policy Institute - Data for Press Teleconference, 19 July 2012</t>
  </si>
  <si>
    <t>http://www.earth-policy.org/</t>
  </si>
  <si>
    <t>USDA Projection</t>
  </si>
  <si>
    <t>EPI Estimate</t>
  </si>
  <si>
    <t xml:space="preserve">GRAPH: Corn Production in the United States, 1960-2011, with USDA Projection and EPI Estimate for 2012 </t>
  </si>
  <si>
    <t>Corn Price</t>
  </si>
  <si>
    <t>Source: Compiled by Earth Policy Institute from Chicago Board of Trade commodity data via www.cbot.com and www.cmegroup.com, various dates.</t>
  </si>
  <si>
    <r>
      <t xml:space="preserve">Source: Compiled by Earth Policy Institute with prices from Chicago Board of Trade commodity data via www.cmegroup.com, various dates; crop condition from U.S. Department of Agriculture, National Agricultural Statistics Service, </t>
    </r>
    <r>
      <rPr>
        <i/>
        <sz val="10"/>
        <rFont val="Arial"/>
        <family val="2"/>
      </rPr>
      <t xml:space="preserve">Crop Progress Report </t>
    </r>
    <r>
      <rPr>
        <sz val="10"/>
        <rFont val="Arial"/>
        <family val="2"/>
      </rPr>
      <t>(Washington, DC: Various Dates).</t>
    </r>
  </si>
  <si>
    <r>
      <t xml:space="preserve">Source: Compiled by Earth Policy Institute from U.S. Department of Agriculture, National Agricultural Statistics Service, </t>
    </r>
    <r>
      <rPr>
        <i/>
        <sz val="10"/>
        <rFont val="Arial"/>
        <family val="2"/>
      </rPr>
      <t xml:space="preserve">Crop Progress </t>
    </r>
    <r>
      <rPr>
        <sz val="10"/>
        <rFont val="Arial"/>
        <family val="2"/>
      </rPr>
      <t>(Washington, DC: Various Dates).</t>
    </r>
  </si>
  <si>
    <t xml:space="preserve">June 12 </t>
  </si>
  <si>
    <t xml:space="preserve">June 19 </t>
  </si>
  <si>
    <t xml:space="preserve">June 26 </t>
  </si>
  <si>
    <t xml:space="preserve">July 3 </t>
  </si>
  <si>
    <t>July 10</t>
  </si>
  <si>
    <t>July 17</t>
  </si>
  <si>
    <t>July 24</t>
  </si>
  <si>
    <t xml:space="preserve">July 31 </t>
  </si>
  <si>
    <t>August 7</t>
  </si>
  <si>
    <t>August 14</t>
  </si>
  <si>
    <t xml:space="preserve">August 21 </t>
  </si>
  <si>
    <t>August 28</t>
  </si>
  <si>
    <t>September 4</t>
  </si>
  <si>
    <t>September 11</t>
  </si>
  <si>
    <t>GRAPH: Share of U.S. Corn Crop Rated Good to Excellent by Week, 1988</t>
  </si>
  <si>
    <t>Area Harvested</t>
  </si>
  <si>
    <t>Yield</t>
  </si>
  <si>
    <t>Million Hectares</t>
  </si>
  <si>
    <t>Tons per Hectare</t>
  </si>
  <si>
    <r>
      <t xml:space="preserve">Source: U.S. Department of Agriculture, </t>
    </r>
    <r>
      <rPr>
        <i/>
        <sz val="10"/>
        <color indexed="8"/>
        <rFont val="Arial"/>
        <family val="2"/>
      </rPr>
      <t>Production, Supply, &amp; Distribution</t>
    </r>
    <r>
      <rPr>
        <sz val="10"/>
        <color indexed="8"/>
        <rFont val="Arial"/>
        <family val="2"/>
      </rPr>
      <t>, electronic database, at www.fas.usda.gov/psdonline, updated 11 July 2012.</t>
    </r>
  </si>
  <si>
    <t>Corn Used for Feed in China and the U.S., 1960-2012</t>
  </si>
  <si>
    <t>U.S.</t>
  </si>
  <si>
    <t>GRAPH: Corn Used for Feed in China and the U.S., 1960-2012</t>
  </si>
  <si>
    <t>Price</t>
  </si>
  <si>
    <t>Share of Crop Rated Good to Excellent</t>
  </si>
  <si>
    <t>Net Imports</t>
  </si>
  <si>
    <t>Indonesia</t>
  </si>
  <si>
    <t>Saudi Arabia</t>
  </si>
  <si>
    <t>Algeria</t>
  </si>
  <si>
    <t>Nigeria</t>
  </si>
  <si>
    <t>Morocco</t>
  </si>
  <si>
    <r>
      <t xml:space="preserve">Source: U.S. Department of Agriculture, </t>
    </r>
    <r>
      <rPr>
        <i/>
        <sz val="10"/>
        <rFont val="Arial"/>
        <family val="2"/>
      </rPr>
      <t>Production, Supply, &amp; Distribution</t>
    </r>
    <r>
      <rPr>
        <sz val="10"/>
        <rFont val="Arial"/>
        <family val="2"/>
      </rPr>
      <t>, electronic database, at www.fas.usda.gov/psdonline, updated 11 July 2012.</t>
    </r>
  </si>
  <si>
    <t>Top 10 Net Grain Importing Countries and their Imports from the U.S., 2010</t>
  </si>
  <si>
    <t>U.S. and World Grain Exports, 1960-2012</t>
  </si>
  <si>
    <t>World</t>
  </si>
  <si>
    <t>U.S. as Share of World</t>
  </si>
  <si>
    <t>Commodity</t>
  </si>
  <si>
    <t>Untitled Commodity Summary</t>
  </si>
  <si>
    <t>Attribute</t>
  </si>
  <si>
    <t>TY Exports (1000 MT)</t>
  </si>
  <si>
    <t>1960/1961</t>
  </si>
  <si>
    <t>1961/1962</t>
  </si>
  <si>
    <t>1962/1963</t>
  </si>
  <si>
    <t>1963/1964</t>
  </si>
  <si>
    <t>1964/1965</t>
  </si>
  <si>
    <t>1965/1966</t>
  </si>
  <si>
    <t>1966/1967</t>
  </si>
  <si>
    <t>1967/1968</t>
  </si>
  <si>
    <t>1968/1969</t>
  </si>
  <si>
    <t>1969/1970</t>
  </si>
  <si>
    <t>1970/1971</t>
  </si>
  <si>
    <t>1971/1972</t>
  </si>
  <si>
    <t>1972/1973</t>
  </si>
  <si>
    <t>1973/1974</t>
  </si>
  <si>
    <t>1974/1975</t>
  </si>
  <si>
    <t>1975/1976</t>
  </si>
  <si>
    <t>1976/1977</t>
  </si>
  <si>
    <t>1977/1978</t>
  </si>
  <si>
    <t>1978/1979</t>
  </si>
  <si>
    <t>1979/1980</t>
  </si>
  <si>
    <t>1980/1981</t>
  </si>
  <si>
    <t>1981/1982</t>
  </si>
  <si>
    <t>1982/1983</t>
  </si>
  <si>
    <t>1983/1984</t>
  </si>
  <si>
    <t>1984/1985</t>
  </si>
  <si>
    <t>1985/1986</t>
  </si>
  <si>
    <t>1986/1987</t>
  </si>
  <si>
    <t>1987/1988</t>
  </si>
  <si>
    <t>1988/1989</t>
  </si>
  <si>
    <t>1989/1990</t>
  </si>
  <si>
    <t>1990/1991</t>
  </si>
  <si>
    <t>1991/1992</t>
  </si>
  <si>
    <t>1992/1993</t>
  </si>
  <si>
    <t>1993/1994</t>
  </si>
  <si>
    <t>1994/1995</t>
  </si>
  <si>
    <t>1995/1996</t>
  </si>
  <si>
    <t>1996/1997</t>
  </si>
  <si>
    <t>1997/1998</t>
  </si>
  <si>
    <t>1998/1999</t>
  </si>
  <si>
    <t>1999/2000</t>
  </si>
  <si>
    <t>2000/2001</t>
  </si>
  <si>
    <t>2001/2002</t>
  </si>
  <si>
    <t>2002/2003</t>
  </si>
  <si>
    <t>2003/2004</t>
  </si>
  <si>
    <t>2004/2005</t>
  </si>
  <si>
    <t>2005/2006</t>
  </si>
  <si>
    <t>2006/2007</t>
  </si>
  <si>
    <t>2007/2008</t>
  </si>
  <si>
    <t>2008/2009</t>
  </si>
  <si>
    <t>Year</t>
  </si>
  <si>
    <t>Consumption</t>
  </si>
  <si>
    <t>Ending Stocks</t>
  </si>
  <si>
    <t>Million Tons</t>
  </si>
  <si>
    <t>Days of Consumption</t>
  </si>
  <si>
    <t>*</t>
  </si>
  <si>
    <t>* 2012 is a USDA projection.</t>
  </si>
  <si>
    <t>Rank</t>
  </si>
  <si>
    <t>Country</t>
  </si>
  <si>
    <t>Imports</t>
  </si>
  <si>
    <t>Japan</t>
  </si>
  <si>
    <t>Mexico</t>
  </si>
  <si>
    <t>South Korea</t>
  </si>
  <si>
    <t>EU-27</t>
  </si>
  <si>
    <t>China</t>
  </si>
  <si>
    <t>Egypt</t>
  </si>
  <si>
    <t>Taiwan</t>
  </si>
  <si>
    <t>Colombia</t>
  </si>
  <si>
    <t>Iran</t>
  </si>
  <si>
    <t>Malaysia</t>
  </si>
  <si>
    <t>Source: U.S. Department of Agriculture (USDA), Production, Supply, &amp; Distribution, electronic database, at www.fas.usda.gov/psdonline, updated 11 July 2012.</t>
  </si>
  <si>
    <t>United States</t>
  </si>
  <si>
    <t>Brazil</t>
  </si>
  <si>
    <t>India</t>
  </si>
  <si>
    <t>Canada</t>
  </si>
  <si>
    <t>South Africa</t>
  </si>
  <si>
    <t>Exports</t>
  </si>
  <si>
    <t>Ukraine</t>
  </si>
  <si>
    <t>Argentina</t>
  </si>
  <si>
    <t>Russia</t>
  </si>
  <si>
    <t>Serbia</t>
  </si>
  <si>
    <t>Paraguay</t>
  </si>
  <si>
    <t>Production</t>
  </si>
  <si>
    <t>Day</t>
  </si>
  <si>
    <t>Cents per Bushel</t>
  </si>
  <si>
    <r>
      <t xml:space="preserve">Source: U.S. Department of Agriculture, </t>
    </r>
    <r>
      <rPr>
        <i/>
        <sz val="10"/>
        <rFont val="Arial"/>
        <family val="2"/>
      </rPr>
      <t xml:space="preserve">Production, Supply &amp; Distribution, </t>
    </r>
    <r>
      <rPr>
        <sz val="10"/>
        <rFont val="Arial"/>
        <family val="2"/>
      </rPr>
      <t xml:space="preserve">electronic database, at www.fas.usda.gov/psdonline, updated 11 July 2012. </t>
    </r>
  </si>
  <si>
    <r>
      <t xml:space="preserve">Source: </t>
    </r>
    <r>
      <rPr>
        <sz val="10"/>
        <color indexed="8"/>
        <rFont val="Arial"/>
        <family val="2"/>
      </rPr>
      <t xml:space="preserve">U.S. Department of Agriculture, </t>
    </r>
    <r>
      <rPr>
        <i/>
        <sz val="10"/>
        <color indexed="8"/>
        <rFont val="Arial"/>
        <family val="2"/>
      </rPr>
      <t>Production, Supply, &amp; Distribution</t>
    </r>
    <r>
      <rPr>
        <sz val="10"/>
        <color indexed="8"/>
        <rFont val="Arial"/>
        <family val="2"/>
      </rPr>
      <t>, electronic database, at www.fas.usda.gov/psdonline, updated 11 July 2012.</t>
    </r>
  </si>
  <si>
    <t>Actual Production</t>
  </si>
  <si>
    <t>Feedgrain Use</t>
  </si>
  <si>
    <t>Fuel Ethanol Use</t>
  </si>
  <si>
    <t>GRAPH: Corn Futures Prices, 1 January 2007 – 18 July 2012</t>
  </si>
  <si>
    <t>GRAPH: World Grain Stocks as Days of Consumption, 1960-2012</t>
  </si>
  <si>
    <t>U.S. Corn Production and Use for Feedgrain, Fuel Ethanol, and Exports, 1980-2012</t>
  </si>
  <si>
    <t>Week Ending</t>
  </si>
  <si>
    <t>Share Rated Good to Excellent</t>
  </si>
  <si>
    <t>Percent</t>
  </si>
  <si>
    <t>May 20</t>
  </si>
  <si>
    <t>May 27</t>
  </si>
  <si>
    <t>June 3</t>
  </si>
  <si>
    <t>June 10</t>
  </si>
  <si>
    <t>June 17</t>
  </si>
  <si>
    <t>June 24</t>
  </si>
  <si>
    <t>July 1</t>
  </si>
  <si>
    <t>July 8</t>
  </si>
  <si>
    <t>July 15</t>
  </si>
  <si>
    <t>July 22</t>
  </si>
  <si>
    <t>* EPI Projection</t>
  </si>
  <si>
    <t xml:space="preserve">GRAPH: Share of U.S. Corn Crop Rated Good to Excellent by Week, 2012
</t>
  </si>
  <si>
    <t>U.S. Corn Crop Rated Good to Excellent by Week, 2012</t>
  </si>
  <si>
    <t>World Grain Consumption and Stocks as Days of Consumption, 1960-2012</t>
  </si>
  <si>
    <t xml:space="preserve">* 2012 is a USDA projection. </t>
  </si>
  <si>
    <t xml:space="preserve">Environmental Analyst Lester Brown Cautions USDA Grossly Underestimates Decline of 2012 Corn Harvest
</t>
  </si>
  <si>
    <t>GRAPH: U.S. Corn Use for Feedgrain, Fuel Ethanol, and Exports, 1980-2012</t>
  </si>
  <si>
    <t>U.S. Corn Crop Rated Good to Excellent by Week, 1988</t>
  </si>
  <si>
    <t xml:space="preserve">June 5 </t>
  </si>
</sst>
</file>

<file path=xl/styles.xml><?xml version="1.0" encoding="utf-8"?>
<styleSheet xmlns="http://schemas.openxmlformats.org/spreadsheetml/2006/main">
  <numFmts count="9">
    <numFmt numFmtId="5" formatCode="&quot;$&quot;#,##0_);\(&quot;$&quot;#,##0\)"/>
    <numFmt numFmtId="43" formatCode="_(* #,##0.00_);_(* \(#,##0.00\);_(* &quot;-&quot;??_);_(@_)"/>
    <numFmt numFmtId="164" formatCode="[$-409]dd\-mmm\-yy;@"/>
    <numFmt numFmtId="165" formatCode="yyyy"/>
    <numFmt numFmtId="166" formatCode="0.0"/>
    <numFmt numFmtId="167" formatCode="mmmm\ d\,\ yyyy"/>
    <numFmt numFmtId="168" formatCode="0.0%"/>
    <numFmt numFmtId="169" formatCode="[$-409]d\-mmm\-yy;@"/>
    <numFmt numFmtId="170" formatCode="#,##0.0"/>
  </numFmts>
  <fonts count="65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Verdana"/>
      <family val="2"/>
    </font>
    <font>
      <sz val="10"/>
      <name val="Arial"/>
      <family val="2"/>
    </font>
    <font>
      <i/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9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indexed="9"/>
      <name val="Arial"/>
      <family val="2"/>
    </font>
    <font>
      <i/>
      <sz val="10"/>
      <color indexed="8"/>
      <name val="Verdana"/>
      <family val="2"/>
    </font>
    <font>
      <sz val="10"/>
      <color indexed="54"/>
      <name val="Verdana"/>
      <family val="2"/>
    </font>
    <font>
      <b/>
      <sz val="10"/>
      <color indexed="8"/>
      <name val="Verdana"/>
      <family val="2"/>
    </font>
    <font>
      <sz val="11"/>
      <color indexed="8"/>
      <name val="Arial"/>
      <family val="2"/>
    </font>
    <font>
      <b/>
      <sz val="13"/>
      <color indexed="9"/>
      <name val="Verdana"/>
      <family val="2"/>
    </font>
    <font>
      <sz val="10"/>
      <name val="Verdana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b/>
      <sz val="10"/>
      <name val="Helv"/>
    </font>
    <font>
      <u/>
      <sz val="10"/>
      <color indexed="12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sz val="11"/>
      <color indexed="8"/>
      <name val="Calibri"/>
      <family val="2"/>
    </font>
    <font>
      <b/>
      <sz val="11"/>
      <color rgb="FF3F3F3F"/>
      <name val="Arial"/>
      <family val="2"/>
    </font>
    <font>
      <b/>
      <sz val="14"/>
      <name val="Verdana"/>
      <family val="2"/>
    </font>
    <font>
      <b/>
      <sz val="26"/>
      <color indexed="63"/>
      <name val="Verdana"/>
      <family val="2"/>
    </font>
    <font>
      <sz val="16"/>
      <name val="Verdana"/>
      <family val="2"/>
    </font>
    <font>
      <sz val="8"/>
      <name val="Helv"/>
    </font>
    <font>
      <b/>
      <sz val="11"/>
      <color indexed="8"/>
      <name val="Arial"/>
      <family val="2"/>
    </font>
    <font>
      <sz val="11"/>
      <color indexed="1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sz val="10"/>
      <color indexed="8"/>
      <name val="Arial"/>
      <family val="2"/>
    </font>
    <font>
      <sz val="8"/>
      <name val="Verdana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50"/>
      </bottom>
      <diagonal/>
    </border>
  </borders>
  <cellStyleXfs count="17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/>
    <xf numFmtId="0" fontId="24" fillId="0" borderId="0"/>
    <xf numFmtId="165" fontId="19" fillId="0" borderId="0" applyFill="0" applyBorder="0" applyAlignment="0" applyProtection="0">
      <alignment wrapText="1"/>
    </xf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12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9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9" fillId="3" borderId="0" applyNumberFormat="0" applyBorder="0" applyAlignment="0" applyProtection="0"/>
    <xf numFmtId="0" fontId="30" fillId="6" borderId="4" applyNumberFormat="0" applyAlignment="0" applyProtection="0"/>
    <xf numFmtId="0" fontId="31" fillId="7" borderId="7" applyNumberFormat="0" applyAlignment="0" applyProtection="0"/>
    <xf numFmtId="3" fontId="23" fillId="33" borderId="12">
      <alignment horizontal="right" vertical="center" indent="1"/>
    </xf>
    <xf numFmtId="3" fontId="32" fillId="33" borderId="12">
      <alignment horizontal="right" vertical="center" indent="1"/>
    </xf>
    <xf numFmtId="0" fontId="33" fillId="33" borderId="12">
      <alignment horizontal="left" vertical="center" indent="1"/>
    </xf>
    <xf numFmtId="0" fontId="34" fillId="34" borderId="12">
      <alignment horizontal="center" vertical="center"/>
    </xf>
    <xf numFmtId="3" fontId="23" fillId="33" borderId="12">
      <alignment horizontal="right" vertical="center" indent="1"/>
    </xf>
    <xf numFmtId="0" fontId="19" fillId="33" borderId="0"/>
    <xf numFmtId="3" fontId="32" fillId="33" borderId="12">
      <alignment horizontal="right" vertical="center" indent="1"/>
    </xf>
    <xf numFmtId="0" fontId="35" fillId="33" borderId="13"/>
    <xf numFmtId="0" fontId="36" fillId="35" borderId="12">
      <alignment horizontal="left" vertical="center" indent="1"/>
    </xf>
    <xf numFmtId="0" fontId="33" fillId="33" borderId="12">
      <alignment horizontal="left" vertical="center" indent="1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ill="0" applyBorder="0" applyAlignment="0" applyProtection="0"/>
    <xf numFmtId="0" fontId="19" fillId="0" borderId="0"/>
    <xf numFmtId="5" fontId="19" fillId="0" borderId="0" applyFill="0" applyBorder="0" applyAlignment="0" applyProtection="0"/>
    <xf numFmtId="166" fontId="37" fillId="36" borderId="14" applyAlignment="0">
      <alignment horizontal="center"/>
    </xf>
    <xf numFmtId="167" fontId="19" fillId="0" borderId="0" applyFill="0" applyBorder="0" applyAlignment="0" applyProtection="0"/>
    <xf numFmtId="0" fontId="38" fillId="0" borderId="0" applyNumberFormat="0" applyFill="0" applyBorder="0" applyAlignment="0" applyProtection="0"/>
    <xf numFmtId="2" fontId="19" fillId="0" borderId="0" applyFill="0" applyBorder="0" applyAlignment="0" applyProtection="0"/>
    <xf numFmtId="0" fontId="39" fillId="2" borderId="0" applyNumberFormat="0" applyBorder="0" applyAlignment="0" applyProtection="0"/>
    <xf numFmtId="0" fontId="40" fillId="0" borderId="1" applyNumberFormat="0" applyFill="0" applyAlignment="0" applyProtection="0"/>
    <xf numFmtId="0" fontId="41" fillId="0" borderId="2" applyNumberFormat="0" applyFill="0" applyAlignment="0" applyProtection="0"/>
    <xf numFmtId="0" fontId="42" fillId="0" borderId="3" applyNumberFormat="0" applyFill="0" applyAlignment="0" applyProtection="0"/>
    <xf numFmtId="0" fontId="42" fillId="0" borderId="0" applyNumberFormat="0" applyFill="0" applyBorder="0" applyAlignment="0" applyProtection="0"/>
    <xf numFmtId="0" fontId="43" fillId="37" borderId="0">
      <alignment horizontal="centerContinuous" wrapText="1"/>
    </xf>
    <xf numFmtId="0" fontId="44" fillId="0" borderId="0" applyNumberFormat="0" applyFill="0" applyBorder="0" applyAlignment="0" applyProtection="0">
      <alignment vertical="top"/>
      <protection locked="0"/>
    </xf>
    <xf numFmtId="0" fontId="45" fillId="5" borderId="4" applyNumberFormat="0" applyAlignment="0" applyProtection="0"/>
    <xf numFmtId="0" fontId="46" fillId="0" borderId="6" applyNumberFormat="0" applyFill="0" applyAlignment="0" applyProtection="0"/>
    <xf numFmtId="0" fontId="47" fillId="4" borderId="0" applyNumberFormat="0" applyBorder="0" applyAlignment="0" applyProtection="0"/>
    <xf numFmtId="0" fontId="48" fillId="0" borderId="0"/>
    <xf numFmtId="0" fontId="4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0"/>
    <xf numFmtId="0" fontId="19" fillId="0" borderId="0"/>
    <xf numFmtId="0" fontId="19" fillId="0" borderId="0"/>
    <xf numFmtId="0" fontId="27" fillId="8" borderId="8" applyNumberFormat="0" applyFont="0" applyAlignment="0" applyProtection="0"/>
    <xf numFmtId="0" fontId="49" fillId="6" borderId="5" applyNumberFormat="0" applyAlignment="0" applyProtection="0"/>
    <xf numFmtId="9" fontId="19" fillId="0" borderId="0" applyFont="0" applyFill="0" applyBorder="0" applyAlignment="0" applyProtection="0"/>
    <xf numFmtId="0" fontId="50" fillId="0" borderId="0" applyNumberFormat="0" applyBorder="0" applyAlignment="0">
      <alignment horizontal="left" vertical="center"/>
    </xf>
    <xf numFmtId="0" fontId="51" fillId="38" borderId="0">
      <alignment horizontal="left" vertical="center"/>
    </xf>
    <xf numFmtId="0" fontId="52" fillId="0" borderId="10">
      <alignment horizontal="left" vertical="center"/>
    </xf>
    <xf numFmtId="0" fontId="53" fillId="0" borderId="0">
      <alignment horizontal="left"/>
    </xf>
    <xf numFmtId="0" fontId="19" fillId="0" borderId="0"/>
    <xf numFmtId="0" fontId="54" fillId="0" borderId="9" applyNumberFormat="0" applyFill="0" applyAlignment="0" applyProtection="0"/>
    <xf numFmtId="0" fontId="55" fillId="0" borderId="0" applyNumberFormat="0" applyFill="0" applyBorder="0" applyAlignment="0" applyProtection="0"/>
    <xf numFmtId="0" fontId="59" fillId="0" borderId="15" applyNumberFormat="0" applyAlignment="0"/>
    <xf numFmtId="166" fontId="61" fillId="0" borderId="0">
      <alignment horizontal="right"/>
    </xf>
    <xf numFmtId="168" fontId="60" fillId="0" borderId="0">
      <alignment horizontal="right"/>
    </xf>
    <xf numFmtId="0" fontId="60" fillId="0" borderId="0">
      <alignment horizontal="right"/>
    </xf>
    <xf numFmtId="0" fontId="56" fillId="0" borderId="0" applyNumberFormat="0" applyFill="0" applyBorder="0" applyAlignment="0" applyProtection="0"/>
    <xf numFmtId="0" fontId="60" fillId="0" borderId="0" applyAlignment="0">
      <alignment horizontal="left"/>
    </xf>
    <xf numFmtId="0" fontId="62" fillId="0" borderId="0"/>
    <xf numFmtId="0" fontId="2" fillId="0" borderId="0"/>
    <xf numFmtId="0" fontId="1" fillId="0" borderId="0"/>
    <xf numFmtId="0" fontId="2" fillId="0" borderId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/>
    <xf numFmtId="0" fontId="1" fillId="0" borderId="0"/>
  </cellStyleXfs>
  <cellXfs count="164">
    <xf numFmtId="0" fontId="0" fillId="0" borderId="0" xfId="0"/>
    <xf numFmtId="0" fontId="20" fillId="0" borderId="0" xfId="42" applyFont="1" applyAlignment="1">
      <alignment horizontal="left"/>
    </xf>
    <xf numFmtId="0" fontId="19" fillId="0" borderId="0" xfId="42" applyFont="1" applyAlignment="1">
      <alignment horizontal="left"/>
    </xf>
    <xf numFmtId="0" fontId="19" fillId="0" borderId="0" xfId="42" applyFont="1"/>
    <xf numFmtId="0" fontId="19" fillId="0" borderId="10" xfId="42" applyFont="1" applyBorder="1" applyAlignment="1">
      <alignment horizontal="left"/>
    </xf>
    <xf numFmtId="0" fontId="19" fillId="0" borderId="10" xfId="42" applyFont="1" applyBorder="1" applyAlignment="1">
      <alignment horizontal="right"/>
    </xf>
    <xf numFmtId="0" fontId="19" fillId="0" borderId="0" xfId="42" applyFont="1" applyAlignment="1">
      <alignment horizontal="right"/>
    </xf>
    <xf numFmtId="0" fontId="19" fillId="0" borderId="11" xfId="42" applyFont="1" applyBorder="1" applyAlignment="1">
      <alignment horizontal="right"/>
    </xf>
    <xf numFmtId="0" fontId="22" fillId="0" borderId="0" xfId="0" applyFont="1"/>
    <xf numFmtId="1" fontId="22" fillId="0" borderId="0" xfId="0" applyNumberFormat="1" applyFont="1"/>
    <xf numFmtId="1" fontId="22" fillId="0" borderId="0" xfId="0" applyNumberFormat="1" applyFont="1" applyBorder="1"/>
    <xf numFmtId="1" fontId="22" fillId="0" borderId="10" xfId="0" applyNumberFormat="1" applyFont="1" applyBorder="1"/>
    <xf numFmtId="0" fontId="19" fillId="0" borderId="10" xfId="0" applyFont="1" applyFill="1" applyBorder="1" applyAlignment="1">
      <alignment horizontal="right" vertical="center" wrapText="1"/>
    </xf>
    <xf numFmtId="1" fontId="19" fillId="0" borderId="0" xfId="42" applyNumberFormat="1" applyFont="1" applyBorder="1" applyAlignment="1">
      <alignment horizontal="right"/>
    </xf>
    <xf numFmtId="0" fontId="20" fillId="0" borderId="0" xfId="0" applyFont="1" applyFill="1" applyBorder="1" applyAlignment="1">
      <alignment horizontal="left"/>
    </xf>
    <xf numFmtId="0" fontId="19" fillId="0" borderId="0" xfId="42" applyFont="1" applyBorder="1" applyAlignment="1">
      <alignment horizontal="left"/>
    </xf>
    <xf numFmtId="1" fontId="19" fillId="0" borderId="10" xfId="42" applyNumberFormat="1" applyFont="1" applyBorder="1" applyAlignment="1">
      <alignment horizontal="right"/>
    </xf>
    <xf numFmtId="1" fontId="19" fillId="0" borderId="10" xfId="0" applyNumberFormat="1" applyFont="1" applyFill="1" applyBorder="1" applyAlignment="1">
      <alignment horizontal="right"/>
    </xf>
    <xf numFmtId="0" fontId="19" fillId="0" borderId="10" xfId="0" applyFont="1" applyFill="1" applyBorder="1" applyAlignment="1">
      <alignment horizontal="left" wrapText="1"/>
    </xf>
    <xf numFmtId="0" fontId="19" fillId="0" borderId="0" xfId="0" applyFont="1" applyFill="1" applyBorder="1"/>
    <xf numFmtId="0" fontId="19" fillId="0" borderId="1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left" vertical="center" wrapText="1"/>
    </xf>
    <xf numFmtId="1" fontId="19" fillId="0" borderId="0" xfId="0" applyNumberFormat="1" applyFont="1" applyFill="1" applyBorder="1" applyAlignment="1">
      <alignment horizontal="right"/>
    </xf>
    <xf numFmtId="0" fontId="19" fillId="0" borderId="0" xfId="0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center"/>
    </xf>
    <xf numFmtId="164" fontId="19" fillId="0" borderId="0" xfId="42" applyNumberFormat="1" applyFont="1" applyBorder="1" applyAlignment="1">
      <alignment horizontal="left"/>
    </xf>
    <xf numFmtId="164" fontId="19" fillId="0" borderId="10" xfId="42" applyNumberFormat="1" applyFont="1" applyBorder="1" applyAlignment="1">
      <alignment horizontal="left"/>
    </xf>
    <xf numFmtId="1" fontId="19" fillId="0" borderId="0" xfId="42" quotePrefix="1" applyNumberFormat="1" applyFont="1" applyBorder="1" applyAlignment="1">
      <alignment horizontal="right"/>
    </xf>
    <xf numFmtId="1" fontId="19" fillId="0" borderId="0" xfId="42" applyNumberFormat="1" applyFont="1" applyFill="1" applyBorder="1" applyAlignment="1">
      <alignment horizontal="right"/>
    </xf>
    <xf numFmtId="1" fontId="19" fillId="0" borderId="0" xfId="42" applyNumberFormat="1" applyFont="1" applyBorder="1"/>
    <xf numFmtId="1" fontId="19" fillId="0" borderId="0" xfId="42" applyNumberFormat="1" applyFont="1" applyBorder="1" applyAlignment="1"/>
    <xf numFmtId="0" fontId="20" fillId="0" borderId="0" xfId="42" applyFont="1" applyBorder="1"/>
    <xf numFmtId="0" fontId="19" fillId="0" borderId="0" xfId="42" applyBorder="1"/>
    <xf numFmtId="15" fontId="19" fillId="0" borderId="0" xfId="42" applyNumberFormat="1" applyFont="1" applyBorder="1" applyAlignment="1">
      <alignment horizontal="left"/>
    </xf>
    <xf numFmtId="0" fontId="19" fillId="0" borderId="0" xfId="42" applyFont="1" applyBorder="1" applyAlignment="1"/>
    <xf numFmtId="1" fontId="19" fillId="0" borderId="0" xfId="42" applyNumberFormat="1" applyFont="1" applyFill="1" applyBorder="1"/>
    <xf numFmtId="164" fontId="19" fillId="0" borderId="0" xfId="42" applyNumberFormat="1" applyFont="1" applyFill="1" applyBorder="1" applyAlignment="1">
      <alignment horizontal="left"/>
    </xf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0" fontId="22" fillId="0" borderId="0" xfId="0" applyFont="1" applyAlignment="1">
      <alignment wrapText="1"/>
    </xf>
    <xf numFmtId="166" fontId="22" fillId="0" borderId="10" xfId="0" applyNumberFormat="1" applyFont="1" applyBorder="1" applyAlignment="1">
      <alignment horizontal="right"/>
    </xf>
    <xf numFmtId="0" fontId="22" fillId="0" borderId="10" xfId="0" applyFont="1" applyBorder="1" applyAlignment="1">
      <alignment horizontal="left"/>
    </xf>
    <xf numFmtId="166" fontId="22" fillId="0" borderId="0" xfId="0" applyNumberFormat="1" applyFont="1" applyAlignment="1">
      <alignment horizontal="right"/>
    </xf>
    <xf numFmtId="0" fontId="22" fillId="0" borderId="10" xfId="0" applyFont="1" applyBorder="1" applyAlignment="1">
      <alignment horizontal="right"/>
    </xf>
    <xf numFmtId="0" fontId="26" fillId="0" borderId="0" xfId="0" applyFont="1" applyAlignment="1">
      <alignment horizontal="left"/>
    </xf>
    <xf numFmtId="0" fontId="20" fillId="0" borderId="0" xfId="42" applyFont="1" applyAlignment="1">
      <alignment horizontal="right" wrapText="1"/>
    </xf>
    <xf numFmtId="0" fontId="20" fillId="0" borderId="0" xfId="42" applyFont="1" applyAlignment="1">
      <alignment horizontal="left" wrapText="1"/>
    </xf>
    <xf numFmtId="0" fontId="19" fillId="0" borderId="0" xfId="42"/>
    <xf numFmtId="0" fontId="19" fillId="0" borderId="10" xfId="42" applyBorder="1" applyAlignment="1">
      <alignment horizontal="left"/>
    </xf>
    <xf numFmtId="0" fontId="19" fillId="0" borderId="10" xfId="42" applyFont="1" applyFill="1" applyBorder="1" applyAlignment="1">
      <alignment horizontal="right" wrapText="1"/>
    </xf>
    <xf numFmtId="0" fontId="19" fillId="0" borderId="10" xfId="42" applyFont="1" applyBorder="1" applyAlignment="1">
      <alignment horizontal="right" wrapText="1"/>
    </xf>
    <xf numFmtId="0" fontId="19" fillId="0" borderId="0" xfId="42" applyAlignment="1">
      <alignment horizontal="left"/>
    </xf>
    <xf numFmtId="0" fontId="19" fillId="0" borderId="0" xfId="42" applyAlignment="1">
      <alignment horizontal="right"/>
    </xf>
    <xf numFmtId="1" fontId="19" fillId="0" borderId="0" xfId="42" applyNumberFormat="1"/>
    <xf numFmtId="1" fontId="22" fillId="0" borderId="0" xfId="0" applyNumberFormat="1" applyFont="1" applyAlignment="1">
      <alignment horizontal="right"/>
    </xf>
    <xf numFmtId="1" fontId="19" fillId="0" borderId="0" xfId="42" applyNumberFormat="1" applyAlignment="1">
      <alignment horizontal="right"/>
    </xf>
    <xf numFmtId="0" fontId="19" fillId="0" borderId="0" xfId="42" applyBorder="1" applyAlignment="1">
      <alignment horizontal="left"/>
    </xf>
    <xf numFmtId="1" fontId="19" fillId="0" borderId="0" xfId="42" applyNumberFormat="1" applyBorder="1"/>
    <xf numFmtId="1" fontId="19" fillId="0" borderId="0" xfId="42" applyNumberFormat="1" applyBorder="1" applyAlignment="1">
      <alignment horizontal="right"/>
    </xf>
    <xf numFmtId="1" fontId="22" fillId="0" borderId="10" xfId="0" applyNumberFormat="1" applyFont="1" applyBorder="1" applyAlignment="1">
      <alignment horizontal="right"/>
    </xf>
    <xf numFmtId="1" fontId="19" fillId="0" borderId="10" xfId="42" applyNumberFormat="1" applyBorder="1" applyAlignment="1">
      <alignment horizontal="right"/>
    </xf>
    <xf numFmtId="0" fontId="19" fillId="0" borderId="0" xfId="42" applyNumberFormat="1" applyAlignment="1">
      <alignment wrapText="1"/>
    </xf>
    <xf numFmtId="1" fontId="19" fillId="0" borderId="10" xfId="42" applyNumberFormat="1" applyBorder="1"/>
    <xf numFmtId="1" fontId="22" fillId="0" borderId="0" xfId="0" applyNumberFormat="1" applyFont="1" applyBorder="1" applyAlignment="1">
      <alignment horizontal="right"/>
    </xf>
    <xf numFmtId="0" fontId="22" fillId="0" borderId="0" xfId="0" applyFont="1" applyBorder="1" applyAlignment="1">
      <alignment horizontal="right"/>
    </xf>
    <xf numFmtId="49" fontId="22" fillId="0" borderId="0" xfId="0" applyNumberFormat="1" applyFont="1" applyBorder="1"/>
    <xf numFmtId="49" fontId="22" fillId="0" borderId="0" xfId="0" applyNumberFormat="1" applyFont="1"/>
    <xf numFmtId="49" fontId="22" fillId="0" borderId="10" xfId="0" applyNumberFormat="1" applyFont="1" applyBorder="1"/>
    <xf numFmtId="0" fontId="19" fillId="0" borderId="0" xfId="0" applyFont="1" applyFill="1" applyBorder="1" applyAlignment="1">
      <alignment horizontal="left" wrapText="1"/>
    </xf>
    <xf numFmtId="0" fontId="22" fillId="0" borderId="10" xfId="0" applyFont="1" applyBorder="1"/>
    <xf numFmtId="0" fontId="22" fillId="0" borderId="0" xfId="0" applyFont="1" applyBorder="1" applyAlignment="1">
      <alignment horizontal="left"/>
    </xf>
    <xf numFmtId="166" fontId="22" fillId="0" borderId="0" xfId="0" applyNumberFormat="1" applyFont="1" applyBorder="1" applyAlignment="1">
      <alignment horizontal="right"/>
    </xf>
    <xf numFmtId="0" fontId="20" fillId="0" borderId="0" xfId="42" applyFont="1"/>
    <xf numFmtId="169" fontId="19" fillId="0" borderId="0" xfId="42" applyNumberFormat="1" applyFont="1" applyBorder="1" applyAlignment="1">
      <alignment horizontal="left"/>
    </xf>
    <xf numFmtId="0" fontId="22" fillId="0" borderId="0" xfId="127" applyFont="1" applyBorder="1" applyAlignment="1">
      <alignment horizontal="right"/>
    </xf>
    <xf numFmtId="169" fontId="19" fillId="0" borderId="10" xfId="42" applyNumberFormat="1" applyFont="1" applyBorder="1" applyAlignment="1">
      <alignment horizontal="left"/>
    </xf>
    <xf numFmtId="0" fontId="22" fillId="0" borderId="10" xfId="127" applyFont="1" applyBorder="1" applyAlignment="1">
      <alignment horizontal="right"/>
    </xf>
    <xf numFmtId="0" fontId="19" fillId="0" borderId="0" xfId="42" applyAlignment="1">
      <alignment wrapText="1"/>
    </xf>
    <xf numFmtId="0" fontId="20" fillId="0" borderId="0" xfId="0" applyFont="1" applyFill="1" applyBorder="1"/>
    <xf numFmtId="0" fontId="19" fillId="0" borderId="10" xfId="0" applyFont="1" applyFill="1" applyBorder="1" applyAlignment="1">
      <alignment horizontal="left"/>
    </xf>
    <xf numFmtId="0" fontId="19" fillId="0" borderId="10" xfId="0" applyFont="1" applyFill="1" applyBorder="1" applyAlignment="1">
      <alignment horizontal="right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 vertical="center" wrapText="1"/>
    </xf>
    <xf numFmtId="170" fontId="19" fillId="0" borderId="0" xfId="0" applyNumberFormat="1" applyFont="1" applyFill="1" applyBorder="1"/>
    <xf numFmtId="166" fontId="19" fillId="0" borderId="0" xfId="0" applyNumberFormat="1" applyFont="1" applyFill="1" applyBorder="1"/>
    <xf numFmtId="170" fontId="19" fillId="0" borderId="10" xfId="0" applyNumberFormat="1" applyFont="1" applyFill="1" applyBorder="1"/>
    <xf numFmtId="166" fontId="19" fillId="0" borderId="10" xfId="0" applyNumberFormat="1" applyFont="1" applyFill="1" applyBorder="1"/>
    <xf numFmtId="0" fontId="0" fillId="0" borderId="0" xfId="0" applyAlignment="1">
      <alignment wrapText="1"/>
    </xf>
    <xf numFmtId="0" fontId="19" fillId="0" borderId="10" xfId="0" applyFont="1" applyFill="1" applyBorder="1" applyAlignment="1">
      <alignment horizontal="right" wrapText="1"/>
    </xf>
    <xf numFmtId="0" fontId="19" fillId="0" borderId="0" xfId="0" applyFont="1" applyFill="1" applyBorder="1" applyAlignment="1">
      <alignment horizontal="center" wrapText="1"/>
    </xf>
    <xf numFmtId="1" fontId="19" fillId="0" borderId="0" xfId="0" applyNumberFormat="1" applyFont="1" applyFill="1" applyBorder="1"/>
    <xf numFmtId="1" fontId="19" fillId="0" borderId="10" xfId="0" applyNumberFormat="1" applyFont="1" applyFill="1" applyBorder="1"/>
    <xf numFmtId="3" fontId="19" fillId="0" borderId="0" xfId="0" applyNumberFormat="1" applyFont="1" applyFill="1" applyBorder="1" applyAlignment="1">
      <alignment horizontal="right" wrapText="1"/>
    </xf>
    <xf numFmtId="0" fontId="19" fillId="0" borderId="0" xfId="0" applyFont="1" applyFill="1" applyBorder="1" applyAlignment="1">
      <alignment horizontal="right" wrapText="1"/>
    </xf>
    <xf numFmtId="3" fontId="19" fillId="0" borderId="0" xfId="0" applyNumberFormat="1" applyFont="1" applyFill="1" applyBorder="1"/>
    <xf numFmtId="3" fontId="19" fillId="0" borderId="10" xfId="0" applyNumberFormat="1" applyFont="1" applyFill="1" applyBorder="1"/>
    <xf numFmtId="0" fontId="19" fillId="0" borderId="10" xfId="42" applyBorder="1" applyAlignment="1">
      <alignment horizontal="right" wrapText="1"/>
    </xf>
    <xf numFmtId="0" fontId="1" fillId="0" borderId="10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10" xfId="0" applyFont="1" applyBorder="1" applyAlignment="1">
      <alignment horizontal="left"/>
    </xf>
    <xf numFmtId="0" fontId="1" fillId="0" borderId="0" xfId="0" applyFont="1" applyBorder="1" applyAlignment="1">
      <alignment horizontal="right"/>
    </xf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right"/>
    </xf>
    <xf numFmtId="0" fontId="1" fillId="0" borderId="0" xfId="0" applyFont="1" applyBorder="1" applyAlignment="1"/>
    <xf numFmtId="1" fontId="1" fillId="0" borderId="0" xfId="0" applyNumberFormat="1" applyFont="1" applyAlignment="1">
      <alignment horizontal="right"/>
    </xf>
    <xf numFmtId="166" fontId="1" fillId="0" borderId="0" xfId="0" applyNumberFormat="1" applyFont="1" applyAlignment="1">
      <alignment horizontal="right"/>
    </xf>
    <xf numFmtId="0" fontId="1" fillId="0" borderId="0" xfId="0" applyFont="1" applyBorder="1" applyAlignment="1">
      <alignment horizontal="left"/>
    </xf>
    <xf numFmtId="166" fontId="1" fillId="0" borderId="0" xfId="0" applyNumberFormat="1" applyFont="1" applyBorder="1" applyAlignment="1">
      <alignment horizontal="right"/>
    </xf>
    <xf numFmtId="0" fontId="25" fillId="0" borderId="10" xfId="0" applyFont="1" applyBorder="1" applyAlignment="1">
      <alignment horizontal="left"/>
    </xf>
    <xf numFmtId="1" fontId="25" fillId="0" borderId="10" xfId="0" applyNumberFormat="1" applyFont="1" applyBorder="1" applyAlignment="1">
      <alignment horizontal="right"/>
    </xf>
    <xf numFmtId="0" fontId="25" fillId="0" borderId="0" xfId="0" applyFont="1" applyBorder="1" applyAlignment="1">
      <alignment horizontal="left"/>
    </xf>
    <xf numFmtId="1" fontId="25" fillId="0" borderId="0" xfId="0" applyNumberFormat="1" applyFont="1" applyBorder="1" applyAlignment="1">
      <alignment horizontal="right"/>
    </xf>
    <xf numFmtId="0" fontId="1" fillId="0" borderId="0" xfId="0" applyFont="1" applyAlignment="1">
      <alignment wrapText="1"/>
    </xf>
    <xf numFmtId="1" fontId="19" fillId="0" borderId="0" xfId="0" applyNumberFormat="1" applyFont="1" applyBorder="1" applyAlignment="1">
      <alignment horizontal="right"/>
    </xf>
    <xf numFmtId="1" fontId="19" fillId="0" borderId="10" xfId="0" applyNumberFormat="1" applyFont="1" applyBorder="1" applyAlignment="1">
      <alignment horizontal="right"/>
    </xf>
    <xf numFmtId="0" fontId="19" fillId="0" borderId="0" xfId="42" applyFont="1" applyBorder="1"/>
    <xf numFmtId="1" fontId="63" fillId="0" borderId="0" xfId="42" applyNumberFormat="1" applyFont="1" applyBorder="1" applyAlignment="1">
      <alignment horizontal="right"/>
    </xf>
    <xf numFmtId="3" fontId="22" fillId="0" borderId="0" xfId="0" applyNumberFormat="1" applyFont="1"/>
    <xf numFmtId="3" fontId="22" fillId="0" borderId="10" xfId="0" applyNumberFormat="1" applyFont="1" applyBorder="1"/>
    <xf numFmtId="0" fontId="19" fillId="0" borderId="0" xfId="127" applyFont="1" applyFill="1" applyBorder="1" applyAlignment="1">
      <alignment horizontal="left"/>
    </xf>
    <xf numFmtId="0" fontId="19" fillId="0" borderId="10" xfId="127" applyFont="1" applyFill="1" applyBorder="1" applyAlignment="1">
      <alignment horizontal="left"/>
    </xf>
    <xf numFmtId="0" fontId="1" fillId="0" borderId="0" xfId="128" applyFont="1" applyAlignment="1"/>
    <xf numFmtId="0" fontId="1" fillId="0" borderId="0" xfId="128" applyFont="1" applyBorder="1" applyAlignment="1"/>
    <xf numFmtId="0" fontId="1" fillId="0" borderId="11" xfId="128" applyFont="1" applyBorder="1" applyAlignment="1">
      <alignment horizontal="right"/>
    </xf>
    <xf numFmtId="0" fontId="1" fillId="0" borderId="0" xfId="128" applyFont="1" applyBorder="1" applyAlignment="1">
      <alignment horizontal="right"/>
    </xf>
    <xf numFmtId="0" fontId="1" fillId="0" borderId="10" xfId="128" applyFont="1" applyBorder="1" applyAlignment="1">
      <alignment horizontal="right"/>
    </xf>
    <xf numFmtId="0" fontId="1" fillId="0" borderId="0" xfId="128" applyFont="1" applyBorder="1"/>
    <xf numFmtId="0" fontId="1" fillId="0" borderId="10" xfId="128" applyFont="1" applyBorder="1"/>
    <xf numFmtId="0" fontId="1" fillId="0" borderId="0" xfId="128" applyFont="1"/>
    <xf numFmtId="0" fontId="19" fillId="0" borderId="0" xfId="127" applyFont="1" applyFill="1" applyBorder="1" applyAlignment="1">
      <alignment wrapText="1"/>
    </xf>
    <xf numFmtId="0" fontId="26" fillId="0" borderId="0" xfId="128" applyFont="1"/>
    <xf numFmtId="0" fontId="19" fillId="0" borderId="0" xfId="127" applyFont="1" applyFill="1" applyBorder="1" applyAlignment="1">
      <alignment horizontal="left" wrapText="1"/>
    </xf>
    <xf numFmtId="1" fontId="19" fillId="0" borderId="10" xfId="127" applyNumberFormat="1" applyFont="1" applyFill="1" applyBorder="1" applyAlignment="1">
      <alignment horizontal="right"/>
    </xf>
    <xf numFmtId="0" fontId="19" fillId="0" borderId="10" xfId="127" applyFont="1" applyFill="1" applyBorder="1" applyAlignment="1">
      <alignment horizontal="left" wrapText="1"/>
    </xf>
    <xf numFmtId="1" fontId="19" fillId="0" borderId="0" xfId="127" applyNumberFormat="1" applyFont="1" applyFill="1" applyBorder="1" applyAlignment="1">
      <alignment horizontal="right"/>
    </xf>
    <xf numFmtId="0" fontId="26" fillId="39" borderId="0" xfId="0" applyFont="1" applyFill="1"/>
    <xf numFmtId="0" fontId="26" fillId="39" borderId="0" xfId="0" applyFont="1" applyFill="1" applyAlignment="1">
      <alignment vertical="top"/>
    </xf>
    <xf numFmtId="0" fontId="57" fillId="39" borderId="0" xfId="124" applyFont="1" applyFill="1" applyAlignment="1" applyProtection="1"/>
    <xf numFmtId="0" fontId="57" fillId="39" borderId="0" xfId="124" applyFont="1" applyFill="1"/>
    <xf numFmtId="0" fontId="19" fillId="39" borderId="0" xfId="42" applyFont="1" applyFill="1" applyAlignment="1">
      <alignment horizontal="left"/>
    </xf>
    <xf numFmtId="0" fontId="57" fillId="39" borderId="0" xfId="124" applyFont="1" applyFill="1" applyAlignment="1">
      <alignment horizontal="left"/>
    </xf>
    <xf numFmtId="0" fontId="58" fillId="39" borderId="0" xfId="0" applyFont="1" applyFill="1" applyAlignment="1">
      <alignment vertical="top" readingOrder="1"/>
    </xf>
    <xf numFmtId="0" fontId="57" fillId="39" borderId="0" xfId="124" applyFont="1" applyFill="1" applyAlignment="1">
      <alignment vertical="top"/>
    </xf>
    <xf numFmtId="0" fontId="57" fillId="39" borderId="0" xfId="124" applyFont="1" applyFill="1" applyAlignment="1" applyProtection="1">
      <alignment horizontal="left"/>
    </xf>
    <xf numFmtId="0" fontId="1" fillId="39" borderId="0" xfId="0" applyFont="1" applyFill="1"/>
    <xf numFmtId="0" fontId="1" fillId="39" borderId="0" xfId="0" applyFont="1" applyFill="1" applyAlignment="1">
      <alignment vertical="top" readingOrder="1"/>
    </xf>
    <xf numFmtId="0" fontId="1" fillId="39" borderId="0" xfId="0" applyFont="1" applyFill="1" applyAlignment="1">
      <alignment vertical="top"/>
    </xf>
    <xf numFmtId="0" fontId="1" fillId="0" borderId="0" xfId="0" applyFont="1" applyAlignment="1">
      <alignment horizontal="left" wrapText="1"/>
    </xf>
    <xf numFmtId="0" fontId="22" fillId="0" borderId="0" xfId="0" applyFont="1" applyAlignment="1">
      <alignment horizontal="left" wrapText="1"/>
    </xf>
    <xf numFmtId="0" fontId="19" fillId="0" borderId="0" xfId="42" applyAlignment="1">
      <alignment horizontal="left" wrapText="1"/>
    </xf>
    <xf numFmtId="0" fontId="19" fillId="0" borderId="0" xfId="42" applyBorder="1" applyAlignment="1">
      <alignment horizontal="left" wrapText="1"/>
    </xf>
    <xf numFmtId="0" fontId="19" fillId="0" borderId="0" xfId="127" applyFont="1" applyFill="1" applyBorder="1" applyAlignment="1">
      <alignment horizontal="left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19" fillId="0" borderId="10" xfId="42" applyFont="1" applyBorder="1" applyAlignment="1">
      <alignment horizontal="center" wrapText="1"/>
    </xf>
    <xf numFmtId="0" fontId="19" fillId="0" borderId="0" xfId="42" applyFont="1" applyAlignment="1">
      <alignment horizontal="left" wrapText="1"/>
    </xf>
    <xf numFmtId="0" fontId="19" fillId="0" borderId="0" xfId="42" applyAlignment="1">
      <alignment horizontal="center"/>
    </xf>
    <xf numFmtId="0" fontId="19" fillId="0" borderId="0" xfId="42" applyNumberFormat="1" applyFont="1" applyAlignment="1">
      <alignment horizontal="left" wrapText="1"/>
    </xf>
    <xf numFmtId="0" fontId="19" fillId="0" borderId="0" xfId="0" applyFont="1" applyFill="1" applyBorder="1" applyAlignment="1">
      <alignment horizontal="left" wrapText="1"/>
    </xf>
    <xf numFmtId="0" fontId="19" fillId="0" borderId="0" xfId="0" applyFont="1" applyFill="1" applyBorder="1" applyAlignment="1">
      <alignment horizontal="center" wrapText="1"/>
    </xf>
    <xf numFmtId="0" fontId="22" fillId="0" borderId="11" xfId="0" applyFont="1" applyBorder="1" applyAlignment="1">
      <alignment horizontal="center"/>
    </xf>
  </cellXfs>
  <cellStyles count="172">
    <cellStyle name="20% - Accent1 2" xfId="45"/>
    <cellStyle name="20% - Accent1 3" xfId="147"/>
    <cellStyle name="20% - Accent2 2" xfId="46"/>
    <cellStyle name="20% - Accent2 3" xfId="151"/>
    <cellStyle name="20% - Accent3 2" xfId="47"/>
    <cellStyle name="20% - Accent3 3" xfId="155"/>
    <cellStyle name="20% - Accent4 2" xfId="48"/>
    <cellStyle name="20% - Accent4 3" xfId="159"/>
    <cellStyle name="20% - Accent5 2" xfId="49"/>
    <cellStyle name="20% - Accent5 3" xfId="163"/>
    <cellStyle name="20% - Accent6 2" xfId="50"/>
    <cellStyle name="20% - Accent6 3" xfId="167"/>
    <cellStyle name="40% - Accent1 2" xfId="51"/>
    <cellStyle name="40% - Accent1 3" xfId="148"/>
    <cellStyle name="40% - Accent2 2" xfId="52"/>
    <cellStyle name="40% - Accent2 3" xfId="152"/>
    <cellStyle name="40% - Accent3 2" xfId="53"/>
    <cellStyle name="40% - Accent3 3" xfId="156"/>
    <cellStyle name="40% - Accent4 2" xfId="54"/>
    <cellStyle name="40% - Accent4 3" xfId="160"/>
    <cellStyle name="40% - Accent5 2" xfId="55"/>
    <cellStyle name="40% - Accent5 3" xfId="164"/>
    <cellStyle name="40% - Accent6 2" xfId="56"/>
    <cellStyle name="40% - Accent6 3" xfId="168"/>
    <cellStyle name="60% - Accent1 2" xfId="57"/>
    <cellStyle name="60% - Accent1 3" xfId="149"/>
    <cellStyle name="60% - Accent2 2" xfId="58"/>
    <cellStyle name="60% - Accent2 3" xfId="153"/>
    <cellStyle name="60% - Accent3 2" xfId="59"/>
    <cellStyle name="60% - Accent3 3" xfId="157"/>
    <cellStyle name="60% - Accent4 2" xfId="60"/>
    <cellStyle name="60% - Accent4 3" xfId="161"/>
    <cellStyle name="60% - Accent5 2" xfId="61"/>
    <cellStyle name="60% - Accent5 3" xfId="165"/>
    <cellStyle name="60% - Accent6 2" xfId="62"/>
    <cellStyle name="60% - Accent6 3" xfId="169"/>
    <cellStyle name="Accent1" xfId="18" builtinId="29" customBuiltin="1"/>
    <cellStyle name="Accent1 - 20%" xfId="19" builtinId="30" customBuiltin="1"/>
    <cellStyle name="Accent1 - 40%" xfId="20" builtinId="31" customBuiltin="1"/>
    <cellStyle name="Accent1 - 60%" xfId="21" builtinId="32" customBuiltin="1"/>
    <cellStyle name="Accent1 2" xfId="63"/>
    <cellStyle name="Accent1 3" xfId="146"/>
    <cellStyle name="Accent2" xfId="22" builtinId="33" customBuiltin="1"/>
    <cellStyle name="Accent2 - 20%" xfId="23" builtinId="34" customBuiltin="1"/>
    <cellStyle name="Accent2 - 40%" xfId="24" builtinId="35" customBuiltin="1"/>
    <cellStyle name="Accent2 - 60%" xfId="25" builtinId="36" customBuiltin="1"/>
    <cellStyle name="Accent2 2" xfId="64"/>
    <cellStyle name="Accent2 3" xfId="150"/>
    <cellStyle name="Accent3" xfId="26" builtinId="37" customBuiltin="1"/>
    <cellStyle name="Accent3 - 20%" xfId="27" builtinId="38" customBuiltin="1"/>
    <cellStyle name="Accent3 - 40%" xfId="28" builtinId="39" customBuiltin="1"/>
    <cellStyle name="Accent3 - 60%" xfId="29" builtinId="40" customBuiltin="1"/>
    <cellStyle name="Accent3 2" xfId="65"/>
    <cellStyle name="Accent3 3" xfId="154"/>
    <cellStyle name="Accent4" xfId="30" builtinId="41" customBuiltin="1"/>
    <cellStyle name="Accent4 - 20%" xfId="31" builtinId="42" customBuiltin="1"/>
    <cellStyle name="Accent4 - 40%" xfId="32" builtinId="43" customBuiltin="1"/>
    <cellStyle name="Accent4 - 60%" xfId="33" builtinId="44" customBuiltin="1"/>
    <cellStyle name="Accent4 2" xfId="66"/>
    <cellStyle name="Accent4 3" xfId="158"/>
    <cellStyle name="Accent5" xfId="34" builtinId="45" customBuiltin="1"/>
    <cellStyle name="Accent5 - 20%" xfId="35" builtinId="46" customBuiltin="1"/>
    <cellStyle name="Accent5 - 40%" xfId="36" builtinId="47" customBuiltin="1"/>
    <cellStyle name="Accent5 - 60%" xfId="37" builtinId="48" customBuiltin="1"/>
    <cellStyle name="Accent5 2" xfId="67"/>
    <cellStyle name="Accent5 3" xfId="162"/>
    <cellStyle name="Accent6" xfId="38" builtinId="49" customBuiltin="1"/>
    <cellStyle name="Accent6 - 20%" xfId="39" builtinId="50" customBuiltin="1"/>
    <cellStyle name="Accent6 - 40%" xfId="40" builtinId="51" customBuiltin="1"/>
    <cellStyle name="Accent6 - 60%" xfId="41" builtinId="52" customBuiltin="1"/>
    <cellStyle name="Accent6 2" xfId="68"/>
    <cellStyle name="Accent6 3" xfId="166"/>
    <cellStyle name="Bad" xfId="7" builtinId="27" customBuiltin="1"/>
    <cellStyle name="Bad 2" xfId="69"/>
    <cellStyle name="Bad 3" xfId="135"/>
    <cellStyle name="C04a_Total text black with rule" xfId="120"/>
    <cellStyle name="C05_Main text" xfId="125"/>
    <cellStyle name="C06_Figs" xfId="123"/>
    <cellStyle name="C07_Figs 1 dec percent" xfId="122"/>
    <cellStyle name="C08_Figs 1 decimal" xfId="121"/>
    <cellStyle name="C09_Notes" xfId="126"/>
    <cellStyle name="Calculation" xfId="11" builtinId="22" customBuiltin="1"/>
    <cellStyle name="Calculation 2" xfId="70"/>
    <cellStyle name="Calculation 3" xfId="139"/>
    <cellStyle name="Check Cell" xfId="13" builtinId="23" customBuiltin="1"/>
    <cellStyle name="Check Cell 2" xfId="71"/>
    <cellStyle name="Check Cell 3" xfId="141"/>
    <cellStyle name="clsAltDataPrezn1" xfId="72"/>
    <cellStyle name="clsAltMRVDataPrezn1" xfId="73"/>
    <cellStyle name="clsAltRowHeader" xfId="74"/>
    <cellStyle name="clsColumnHeader" xfId="75"/>
    <cellStyle name="clsDataPrezn1" xfId="76"/>
    <cellStyle name="clsDefault" xfId="77"/>
    <cellStyle name="clsMRVDataPrezn1" xfId="78"/>
    <cellStyle name="clsMRVRow" xfId="79"/>
    <cellStyle name="clsReportHeader" xfId="80"/>
    <cellStyle name="clsRowHeader" xfId="81"/>
    <cellStyle name="Comma 2" xfId="82"/>
    <cellStyle name="Comma 3" xfId="83"/>
    <cellStyle name="Comma0" xfId="84"/>
    <cellStyle name="Currency 2" xfId="85"/>
    <cellStyle name="Currency0" xfId="86"/>
    <cellStyle name="Data_Green_dec1" xfId="87"/>
    <cellStyle name="Date" xfId="88"/>
    <cellStyle name="Explanatory Text" xfId="16" builtinId="53" customBuiltin="1"/>
    <cellStyle name="Explanatory Text 2" xfId="89"/>
    <cellStyle name="Explanatory Text 3" xfId="144"/>
    <cellStyle name="Fixed" xfId="90"/>
    <cellStyle name="Good" xfId="6" builtinId="26" customBuiltin="1"/>
    <cellStyle name="Good 2" xfId="91"/>
    <cellStyle name="Good 3" xfId="134"/>
    <cellStyle name="Heading 1" xfId="2" builtinId="16" customBuiltin="1"/>
    <cellStyle name="Heading 1 2" xfId="92"/>
    <cellStyle name="Heading 1 3" xfId="130"/>
    <cellStyle name="Heading 2" xfId="3" builtinId="17" customBuiltin="1"/>
    <cellStyle name="Heading 2 2" xfId="93"/>
    <cellStyle name="Heading 2 3" xfId="131"/>
    <cellStyle name="Heading 3" xfId="4" builtinId="18" customBuiltin="1"/>
    <cellStyle name="Heading 3 2" xfId="94"/>
    <cellStyle name="Heading 3 3" xfId="132"/>
    <cellStyle name="Heading 4" xfId="5" builtinId="19" customBuiltin="1"/>
    <cellStyle name="Heading 4 2" xfId="95"/>
    <cellStyle name="Heading 4 3" xfId="133"/>
    <cellStyle name="Hed Top" xfId="96"/>
    <cellStyle name="Hyperlink" xfId="124" builtinId="8"/>
    <cellStyle name="Hyperlink 2" xfId="97"/>
    <cellStyle name="Input" xfId="9" builtinId="20" customBuiltin="1"/>
    <cellStyle name="Input 2" xfId="98"/>
    <cellStyle name="Input 3" xfId="137"/>
    <cellStyle name="Linked Cell" xfId="12" builtinId="24" customBuiltin="1"/>
    <cellStyle name="Linked Cell 2" xfId="99"/>
    <cellStyle name="Linked Cell 3" xfId="140"/>
    <cellStyle name="Neutral" xfId="8" builtinId="28" customBuiltin="1"/>
    <cellStyle name="Neutral 2" xfId="100"/>
    <cellStyle name="Neutral 3" xfId="136"/>
    <cellStyle name="Normal" xfId="0" builtinId="0"/>
    <cellStyle name="Normal 10" xfId="128"/>
    <cellStyle name="Normal 2" xfId="42"/>
    <cellStyle name="Normal 2 2" xfId="101"/>
    <cellStyle name="Normal 2 3" xfId="102"/>
    <cellStyle name="Normal 2 4" xfId="127"/>
    <cellStyle name="Normal 3" xfId="43"/>
    <cellStyle name="Normal 3 2" xfId="170"/>
    <cellStyle name="Normal 4" xfId="103"/>
    <cellStyle name="Normal 4 2" xfId="104"/>
    <cellStyle name="Normal 5" xfId="105"/>
    <cellStyle name="Normal 5 2" xfId="106"/>
    <cellStyle name="Normal 6" xfId="107"/>
    <cellStyle name="Normal 6 2" xfId="171"/>
    <cellStyle name="Normal 7" xfId="108"/>
    <cellStyle name="Normal 8" xfId="109"/>
    <cellStyle name="Normal 9" xfId="129"/>
    <cellStyle name="Note" xfId="15" builtinId="10" customBuiltin="1"/>
    <cellStyle name="Note 2" xfId="110"/>
    <cellStyle name="Note 3" xfId="143"/>
    <cellStyle name="Output" xfId="10" builtinId="21" customBuiltin="1"/>
    <cellStyle name="Output 2" xfId="111"/>
    <cellStyle name="Output 3" xfId="138"/>
    <cellStyle name="Percent 2" xfId="112"/>
    <cellStyle name="SectionCalcHeader" xfId="113"/>
    <cellStyle name="SectionHead" xfId="114"/>
    <cellStyle name="SectionSubhead" xfId="115"/>
    <cellStyle name="Sheet Title" xfId="1" builtinId="15" customBuiltin="1"/>
    <cellStyle name="Source Text" xfId="116"/>
    <cellStyle name="Style 1" xfId="117"/>
    <cellStyle name="Style 29" xfId="44"/>
    <cellStyle name="Total" xfId="17" builtinId="25" customBuiltin="1"/>
    <cellStyle name="Total 2" xfId="118"/>
    <cellStyle name="Total 3" xfId="145"/>
    <cellStyle name="Warning Text" xfId="14" builtinId="11" customBuiltin="1"/>
    <cellStyle name="Warning Text 2" xfId="119"/>
    <cellStyle name="Warning Text 3" xfId="142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5" Type="http://schemas.openxmlformats.org/officeDocument/2006/relationships/calcChain" Target="calcChain.xml"/><Relationship Id="rId31" Type="http://schemas.openxmlformats.org/officeDocument/2006/relationships/externalLink" Target="externalLinks/externalLink3.xml"/><Relationship Id="rId34" Type="http://schemas.openxmlformats.org/officeDocument/2006/relationships/sharedStrings" Target="sharedStrings.xml"/><Relationship Id="rId7" Type="http://schemas.openxmlformats.org/officeDocument/2006/relationships/chartsheet" Target="chartsheets/sheet3.xml"/><Relationship Id="rId1" Type="http://schemas.openxmlformats.org/officeDocument/2006/relationships/worksheet" Target="worksheets/sheet1.xml"/><Relationship Id="rId24" Type="http://schemas.openxmlformats.org/officeDocument/2006/relationships/worksheet" Target="worksheets/sheet14.xml"/><Relationship Id="rId25" Type="http://schemas.openxmlformats.org/officeDocument/2006/relationships/chartsheet" Target="chartsheets/sheet11.xml"/><Relationship Id="rId8" Type="http://schemas.openxmlformats.org/officeDocument/2006/relationships/worksheet" Target="worksheets/sheet5.xml"/><Relationship Id="rId13" Type="http://schemas.openxmlformats.org/officeDocument/2006/relationships/chartsheet" Target="chartsheets/sheet6.xml"/><Relationship Id="rId10" Type="http://schemas.openxmlformats.org/officeDocument/2006/relationships/worksheet" Target="worksheets/sheet6.xml"/><Relationship Id="rId32" Type="http://schemas.openxmlformats.org/officeDocument/2006/relationships/theme" Target="theme/theme1.xml"/><Relationship Id="rId12" Type="http://schemas.openxmlformats.org/officeDocument/2006/relationships/worksheet" Target="worksheets/sheet7.xml"/><Relationship Id="rId17" Type="http://schemas.openxmlformats.org/officeDocument/2006/relationships/worksheet" Target="worksheets/sheet10.xml"/><Relationship Id="rId9" Type="http://schemas.openxmlformats.org/officeDocument/2006/relationships/chartsheet" Target="chartsheets/sheet4.xml"/><Relationship Id="rId18" Type="http://schemas.openxmlformats.org/officeDocument/2006/relationships/worksheet" Target="worksheets/sheet11.xml"/><Relationship Id="rId3" Type="http://schemas.openxmlformats.org/officeDocument/2006/relationships/chartsheet" Target="chartsheets/sheet1.xml"/><Relationship Id="rId27" Type="http://schemas.openxmlformats.org/officeDocument/2006/relationships/chartsheet" Target="chartsheets/sheet12.xml"/><Relationship Id="rId14" Type="http://schemas.openxmlformats.org/officeDocument/2006/relationships/worksheet" Target="worksheets/sheet8.xml"/><Relationship Id="rId23" Type="http://schemas.openxmlformats.org/officeDocument/2006/relationships/chartsheet" Target="chartsheets/sheet10.xml"/><Relationship Id="rId4" Type="http://schemas.openxmlformats.org/officeDocument/2006/relationships/worksheet" Target="worksheets/sheet3.xml"/><Relationship Id="rId28" Type="http://schemas.openxmlformats.org/officeDocument/2006/relationships/worksheet" Target="worksheets/sheet16.xml"/><Relationship Id="rId26" Type="http://schemas.openxmlformats.org/officeDocument/2006/relationships/worksheet" Target="worksheets/sheet15.xml"/><Relationship Id="rId30" Type="http://schemas.openxmlformats.org/officeDocument/2006/relationships/externalLink" Target="externalLinks/externalLink2.xml"/><Relationship Id="rId11" Type="http://schemas.openxmlformats.org/officeDocument/2006/relationships/chartsheet" Target="chartsheets/sheet5.xml"/><Relationship Id="rId29" Type="http://schemas.openxmlformats.org/officeDocument/2006/relationships/externalLink" Target="externalLinks/externalLink1.xml"/><Relationship Id="rId6" Type="http://schemas.openxmlformats.org/officeDocument/2006/relationships/worksheet" Target="worksheets/sheet4.xml"/><Relationship Id="rId16" Type="http://schemas.openxmlformats.org/officeDocument/2006/relationships/worksheet" Target="worksheets/sheet9.xml"/><Relationship Id="rId33" Type="http://schemas.openxmlformats.org/officeDocument/2006/relationships/styles" Target="styles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7.xml"/><Relationship Id="rId19" Type="http://schemas.openxmlformats.org/officeDocument/2006/relationships/chartsheet" Target="chartsheets/sheet8.xml"/><Relationship Id="rId20" Type="http://schemas.openxmlformats.org/officeDocument/2006/relationships/worksheet" Target="worksheets/sheet12.xml"/><Relationship Id="rId22" Type="http://schemas.openxmlformats.org/officeDocument/2006/relationships/worksheet" Target="worksheets/sheet13.xml"/><Relationship Id="rId21" Type="http://schemas.openxmlformats.org/officeDocument/2006/relationships/chartsheet" Target="chartsheets/sheet9.xml"/><Relationship Id="rId2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0.xml"/><Relationship Id="rId1" Type="http://schemas.openxmlformats.org/officeDocument/2006/relationships/themeOverride" Target="../theme/themeOverride7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2.xml"/><Relationship Id="rId1" Type="http://schemas.openxmlformats.org/officeDocument/2006/relationships/themeOverride" Target="../theme/themeOverride8.xml"/></Relationships>
</file>

<file path=xl/charts/_rels/chart1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4.xml"/><Relationship Id="rId1" Type="http://schemas.openxmlformats.org/officeDocument/2006/relationships/themeOverride" Target="../theme/themeOverride9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0.xml"/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6.xml"/><Relationship Id="rId1" Type="http://schemas.openxmlformats.org/officeDocument/2006/relationships/themeOverride" Target="../theme/themeOverride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baseline="0"/>
              <a:t>Corn </a:t>
            </a:r>
            <a:r>
              <a:rPr lang="en-US"/>
              <a:t>Production in the United States, 1960-2011, </a:t>
            </a: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with USDA Projection and EPI Estimate for 2012 </a:t>
            </a:r>
          </a:p>
        </c:rich>
      </c:tx>
      <c:layout>
        <c:manualLayout>
          <c:xMode val="edge"/>
          <c:yMode val="edge"/>
          <c:x val="0.204499091572823"/>
          <c:y val="0.0296502370672605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32137030995106"/>
          <c:y val="0.143133462282398"/>
          <c:w val="0.825448613376835"/>
          <c:h val="0.731141199226306"/>
        </c:manualLayout>
      </c:layout>
      <c:scatterChart>
        <c:scatterStyle val="lineMarker"/>
        <c:ser>
          <c:idx val="0"/>
          <c:order val="0"/>
          <c:tx>
            <c:strRef>
              <c:f>'Corn Prod'!$B$3</c:f>
              <c:strCache>
                <c:ptCount val="1"/>
                <c:pt idx="0">
                  <c:v>Actual Production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  <a:prstDash val="solid"/>
            </a:ln>
          </c:spPr>
          <c:marker>
            <c:symbol val="none"/>
          </c:marker>
          <c:xVal>
            <c:numRef>
              <c:f>'Corn Prod'!$A$6:$A$57</c:f>
              <c:numCache>
                <c:formatCode>General</c:formatCode>
                <c:ptCount val="52"/>
                <c:pt idx="0">
                  <c:v>1960.0</c:v>
                </c:pt>
                <c:pt idx="1">
                  <c:v>1961.0</c:v>
                </c:pt>
                <c:pt idx="2">
                  <c:v>1962.0</c:v>
                </c:pt>
                <c:pt idx="3">
                  <c:v>1963.0</c:v>
                </c:pt>
                <c:pt idx="4">
                  <c:v>1964.0</c:v>
                </c:pt>
                <c:pt idx="5">
                  <c:v>1965.0</c:v>
                </c:pt>
                <c:pt idx="6">
                  <c:v>1966.0</c:v>
                </c:pt>
                <c:pt idx="7">
                  <c:v>1967.0</c:v>
                </c:pt>
                <c:pt idx="8">
                  <c:v>1968.0</c:v>
                </c:pt>
                <c:pt idx="9">
                  <c:v>1969.0</c:v>
                </c:pt>
                <c:pt idx="10">
                  <c:v>1970.0</c:v>
                </c:pt>
                <c:pt idx="11">
                  <c:v>1971.0</c:v>
                </c:pt>
                <c:pt idx="12">
                  <c:v>1972.0</c:v>
                </c:pt>
                <c:pt idx="13">
                  <c:v>1973.0</c:v>
                </c:pt>
                <c:pt idx="14">
                  <c:v>1974.0</c:v>
                </c:pt>
                <c:pt idx="15">
                  <c:v>1975.0</c:v>
                </c:pt>
                <c:pt idx="16">
                  <c:v>1976.0</c:v>
                </c:pt>
                <c:pt idx="17">
                  <c:v>1977.0</c:v>
                </c:pt>
                <c:pt idx="18">
                  <c:v>1978.0</c:v>
                </c:pt>
                <c:pt idx="19">
                  <c:v>1979.0</c:v>
                </c:pt>
                <c:pt idx="20">
                  <c:v>1980.0</c:v>
                </c:pt>
                <c:pt idx="21">
                  <c:v>1981.0</c:v>
                </c:pt>
                <c:pt idx="22">
                  <c:v>1982.0</c:v>
                </c:pt>
                <c:pt idx="23">
                  <c:v>1983.0</c:v>
                </c:pt>
                <c:pt idx="24">
                  <c:v>1984.0</c:v>
                </c:pt>
                <c:pt idx="25">
                  <c:v>1985.0</c:v>
                </c:pt>
                <c:pt idx="26">
                  <c:v>1986.0</c:v>
                </c:pt>
                <c:pt idx="27">
                  <c:v>1987.0</c:v>
                </c:pt>
                <c:pt idx="28">
                  <c:v>1988.0</c:v>
                </c:pt>
                <c:pt idx="29">
                  <c:v>1989.0</c:v>
                </c:pt>
                <c:pt idx="30">
                  <c:v>1990.0</c:v>
                </c:pt>
                <c:pt idx="31">
                  <c:v>1991.0</c:v>
                </c:pt>
                <c:pt idx="32">
                  <c:v>1992.0</c:v>
                </c:pt>
                <c:pt idx="33">
                  <c:v>1993.0</c:v>
                </c:pt>
                <c:pt idx="34">
                  <c:v>1994.0</c:v>
                </c:pt>
                <c:pt idx="35">
                  <c:v>1995.0</c:v>
                </c:pt>
                <c:pt idx="36">
                  <c:v>1996.0</c:v>
                </c:pt>
                <c:pt idx="37">
                  <c:v>1997.0</c:v>
                </c:pt>
                <c:pt idx="38">
                  <c:v>1998.0</c:v>
                </c:pt>
                <c:pt idx="39">
                  <c:v>1999.0</c:v>
                </c:pt>
                <c:pt idx="40">
                  <c:v>2000.0</c:v>
                </c:pt>
                <c:pt idx="41">
                  <c:v>2001.0</c:v>
                </c:pt>
                <c:pt idx="42">
                  <c:v>2002.0</c:v>
                </c:pt>
                <c:pt idx="43">
                  <c:v>2003.0</c:v>
                </c:pt>
                <c:pt idx="44">
                  <c:v>2004.0</c:v>
                </c:pt>
                <c:pt idx="45">
                  <c:v>2005.0</c:v>
                </c:pt>
                <c:pt idx="46">
                  <c:v>2006.0</c:v>
                </c:pt>
                <c:pt idx="47">
                  <c:v>2007.0</c:v>
                </c:pt>
                <c:pt idx="48">
                  <c:v>2008.0</c:v>
                </c:pt>
                <c:pt idx="49">
                  <c:v>2009.0</c:v>
                </c:pt>
                <c:pt idx="50">
                  <c:v>2010.0</c:v>
                </c:pt>
                <c:pt idx="51">
                  <c:v>2011.0</c:v>
                </c:pt>
              </c:numCache>
            </c:numRef>
          </c:xVal>
          <c:yVal>
            <c:numRef>
              <c:f>'Corn Prod'!$B$6:$B$57</c:f>
              <c:numCache>
                <c:formatCode>0.0</c:formatCode>
                <c:ptCount val="52"/>
                <c:pt idx="0">
                  <c:v>99.23650459999998</c:v>
                </c:pt>
                <c:pt idx="1">
                  <c:v>91.3841962</c:v>
                </c:pt>
                <c:pt idx="2">
                  <c:v>91.6002994</c:v>
                </c:pt>
                <c:pt idx="3">
                  <c:v>102.0886452</c:v>
                </c:pt>
                <c:pt idx="4">
                  <c:v>88.5000262</c:v>
                </c:pt>
                <c:pt idx="5">
                  <c:v>104.2128218</c:v>
                </c:pt>
                <c:pt idx="6">
                  <c:v>105.8572432</c:v>
                </c:pt>
                <c:pt idx="7">
                  <c:v>123.4534488</c:v>
                </c:pt>
                <c:pt idx="8">
                  <c:v>113.0183668</c:v>
                </c:pt>
                <c:pt idx="9">
                  <c:v>119.0512478</c:v>
                </c:pt>
                <c:pt idx="10">
                  <c:v>105.4669722</c:v>
                </c:pt>
                <c:pt idx="11">
                  <c:v>143.415004</c:v>
                </c:pt>
                <c:pt idx="12">
                  <c:v>141.7277328</c:v>
                </c:pt>
                <c:pt idx="13">
                  <c:v>144.0360848</c:v>
                </c:pt>
                <c:pt idx="14">
                  <c:v>119.4156108</c:v>
                </c:pt>
                <c:pt idx="15">
                  <c:v>148.3552278</c:v>
                </c:pt>
                <c:pt idx="16">
                  <c:v>159.7448926</c:v>
                </c:pt>
                <c:pt idx="17">
                  <c:v>165.2280414</c:v>
                </c:pt>
                <c:pt idx="18">
                  <c:v>184.6053458</c:v>
                </c:pt>
                <c:pt idx="19">
                  <c:v>201.3747306</c:v>
                </c:pt>
                <c:pt idx="20">
                  <c:v>168.6406584</c:v>
                </c:pt>
                <c:pt idx="21">
                  <c:v>206.21371</c:v>
                </c:pt>
                <c:pt idx="22">
                  <c:v>209.1715654</c:v>
                </c:pt>
                <c:pt idx="23">
                  <c:v>106.0259754</c:v>
                </c:pt>
                <c:pt idx="24">
                  <c:v>194.872102</c:v>
                </c:pt>
                <c:pt idx="25">
                  <c:v>225.4365062</c:v>
                </c:pt>
                <c:pt idx="26">
                  <c:v>208.9344056</c:v>
                </c:pt>
                <c:pt idx="27">
                  <c:v>181.13502</c:v>
                </c:pt>
                <c:pt idx="28">
                  <c:v>125.1884974</c:v>
                </c:pt>
                <c:pt idx="29">
                  <c:v>191.3116062</c:v>
                </c:pt>
                <c:pt idx="30">
                  <c:v>201.5243112</c:v>
                </c:pt>
                <c:pt idx="31">
                  <c:v>189.859031</c:v>
                </c:pt>
                <c:pt idx="32">
                  <c:v>240.7081292</c:v>
                </c:pt>
                <c:pt idx="33">
                  <c:v>160.978342</c:v>
                </c:pt>
                <c:pt idx="34">
                  <c:v>255.283208</c:v>
                </c:pt>
                <c:pt idx="35">
                  <c:v>187.9612954</c:v>
                </c:pt>
                <c:pt idx="36">
                  <c:v>234.5069478</c:v>
                </c:pt>
                <c:pt idx="37">
                  <c:v>233.8535328</c:v>
                </c:pt>
                <c:pt idx="38">
                  <c:v>247.870599</c:v>
                </c:pt>
                <c:pt idx="39">
                  <c:v>239.5375448</c:v>
                </c:pt>
                <c:pt idx="40">
                  <c:v>251.8422954</c:v>
                </c:pt>
                <c:pt idx="41">
                  <c:v>241.365532</c:v>
                </c:pt>
                <c:pt idx="42">
                  <c:v>227.7563898</c:v>
                </c:pt>
                <c:pt idx="43">
                  <c:v>256.2172168</c:v>
                </c:pt>
                <c:pt idx="44">
                  <c:v>299.8617574</c:v>
                </c:pt>
                <c:pt idx="45">
                  <c:v>282.2495498</c:v>
                </c:pt>
                <c:pt idx="46">
                  <c:v>267.4905242</c:v>
                </c:pt>
                <c:pt idx="47">
                  <c:v>331.162025</c:v>
                </c:pt>
                <c:pt idx="48">
                  <c:v>307.1278592</c:v>
                </c:pt>
                <c:pt idx="49">
                  <c:v>332.5332948</c:v>
                </c:pt>
                <c:pt idx="50">
                  <c:v>316.150371</c:v>
                </c:pt>
                <c:pt idx="51">
                  <c:v>313.9036648</c:v>
                </c:pt>
              </c:numCache>
            </c:numRef>
          </c:yVal>
        </c:ser>
        <c:ser>
          <c:idx val="1"/>
          <c:order val="1"/>
          <c:tx>
            <c:strRef>
              <c:f>'Corn Prod'!$D$3</c:f>
              <c:strCache>
                <c:ptCount val="1"/>
                <c:pt idx="0">
                  <c:v>EPI Estimate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'Corn Prod'!$A$57:$A$58</c:f>
              <c:numCache>
                <c:formatCode>General</c:formatCode>
                <c:ptCount val="2"/>
                <c:pt idx="0">
                  <c:v>2011.0</c:v>
                </c:pt>
                <c:pt idx="1">
                  <c:v>2012.0</c:v>
                </c:pt>
              </c:numCache>
            </c:numRef>
          </c:xVal>
          <c:yVal>
            <c:numRef>
              <c:f>('Corn Prod'!$B$57,'Corn Prod'!$D$58)</c:f>
              <c:numCache>
                <c:formatCode>0.0</c:formatCode>
                <c:ptCount val="2"/>
                <c:pt idx="0">
                  <c:v>313.9036648</c:v>
                </c:pt>
                <c:pt idx="1">
                  <c:v>281.0</c:v>
                </c:pt>
              </c:numCache>
            </c:numRef>
          </c:yVal>
        </c:ser>
        <c:ser>
          <c:idx val="2"/>
          <c:order val="2"/>
          <c:tx>
            <c:strRef>
              <c:f>'Corn Prod'!$C$3</c:f>
              <c:strCache>
                <c:ptCount val="1"/>
                <c:pt idx="0">
                  <c:v>USDA Projection</c:v>
                </c:pt>
              </c:strCache>
            </c:strRef>
          </c:tx>
          <c:spPr>
            <a:ln>
              <a:solidFill>
                <a:sysClr val="windowText" lastClr="000000"/>
              </a:solidFill>
              <a:prstDash val="sysDot"/>
            </a:ln>
          </c:spPr>
          <c:marker>
            <c:symbol val="none"/>
          </c:marker>
          <c:xVal>
            <c:numRef>
              <c:f>'Corn Prod'!$A$57:$A$58</c:f>
              <c:numCache>
                <c:formatCode>General</c:formatCode>
                <c:ptCount val="2"/>
                <c:pt idx="0">
                  <c:v>2011.0</c:v>
                </c:pt>
                <c:pt idx="1">
                  <c:v>2012.0</c:v>
                </c:pt>
              </c:numCache>
            </c:numRef>
          </c:xVal>
          <c:yVal>
            <c:numRef>
              <c:f>('Corn Prod'!$B$57,'Corn Prod'!$C$58)</c:f>
              <c:numCache>
                <c:formatCode>0.0</c:formatCode>
                <c:ptCount val="2"/>
                <c:pt idx="0">
                  <c:v>313.9036648</c:v>
                </c:pt>
                <c:pt idx="1">
                  <c:v>329.453</c:v>
                </c:pt>
              </c:numCache>
            </c:numRef>
          </c:yVal>
        </c:ser>
        <c:dLbls/>
        <c:axId val="389747240"/>
        <c:axId val="389736696"/>
      </c:scatterChart>
      <c:valAx>
        <c:axId val="389747240"/>
        <c:scaling>
          <c:orientation val="minMax"/>
          <c:min val="1960.0"/>
        </c:scaling>
        <c:axPos val="b"/>
        <c:title>
          <c:tx>
            <c:rich>
              <a:bodyPr/>
              <a:lstStyle/>
              <a:p>
                <a:pPr>
                  <a:defRPr sz="10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Source:</a:t>
                </a:r>
                <a:r>
                  <a:rPr lang="en-US" baseline="0"/>
                  <a:t> USDA, EPI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17039370440388"/>
              <c:y val="0.9342359622507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9736696"/>
        <c:crosses val="autoZero"/>
        <c:crossBetween val="midCat"/>
      </c:valAx>
      <c:valAx>
        <c:axId val="389736696"/>
        <c:scaling>
          <c:orientation val="minMax"/>
          <c:max val="400.0"/>
          <c:min val="0.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Million Tons</a:t>
                </a:r>
              </a:p>
            </c:rich>
          </c:tx>
          <c:layout>
            <c:manualLayout>
              <c:xMode val="edge"/>
              <c:yMode val="edge"/>
              <c:x val="0.0179445350734095"/>
              <c:y val="0.423597678916828"/>
            </c:manualLayout>
          </c:layout>
          <c:spPr>
            <a:noFill/>
            <a:ln w="25400">
              <a:noFill/>
            </a:ln>
          </c:spPr>
        </c:title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9747240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Corn</a:t>
            </a:r>
            <a:r>
              <a:rPr lang="en-US" baseline="0"/>
              <a:t> Used for Feed in China and the U.S., </a:t>
            </a: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baseline="0"/>
              <a:t>1960-2012</a:t>
            </a:r>
            <a:endParaRPr lang="en-US"/>
          </a:p>
        </c:rich>
      </c:tx>
      <c:layout>
        <c:manualLayout>
          <c:xMode val="edge"/>
          <c:yMode val="edge"/>
          <c:x val="0.184253050510856"/>
          <c:y val="0.0373168976743855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32137030995106"/>
          <c:y val="0.143133462282398"/>
          <c:w val="0.825448613376835"/>
          <c:h val="0.731141199226306"/>
        </c:manualLayout>
      </c:layout>
      <c:scatterChart>
        <c:scatterStyle val="lineMarker"/>
        <c:ser>
          <c:idx val="0"/>
          <c:order val="0"/>
          <c:tx>
            <c:strRef>
              <c:f>Feed!$B$3</c:f>
              <c:strCache>
                <c:ptCount val="1"/>
                <c:pt idx="0">
                  <c:v>China</c:v>
                </c:pt>
              </c:strCache>
            </c:strRef>
          </c:tx>
          <c:spPr>
            <a:ln w="28575">
              <a:solidFill>
                <a:srgbClr val="4F81BD"/>
              </a:solidFill>
              <a:prstDash val="solid"/>
            </a:ln>
          </c:spPr>
          <c:marker>
            <c:symbol val="none"/>
          </c:marker>
          <c:xVal>
            <c:numRef>
              <c:f>Feed!$A$6:$A$58</c:f>
              <c:numCache>
                <c:formatCode>General</c:formatCode>
                <c:ptCount val="53"/>
                <c:pt idx="0">
                  <c:v>1960.0</c:v>
                </c:pt>
                <c:pt idx="1">
                  <c:v>1961.0</c:v>
                </c:pt>
                <c:pt idx="2">
                  <c:v>1962.0</c:v>
                </c:pt>
                <c:pt idx="3">
                  <c:v>1963.0</c:v>
                </c:pt>
                <c:pt idx="4">
                  <c:v>1964.0</c:v>
                </c:pt>
                <c:pt idx="5">
                  <c:v>1965.0</c:v>
                </c:pt>
                <c:pt idx="6">
                  <c:v>1966.0</c:v>
                </c:pt>
                <c:pt idx="7">
                  <c:v>1967.0</c:v>
                </c:pt>
                <c:pt idx="8">
                  <c:v>1968.0</c:v>
                </c:pt>
                <c:pt idx="9">
                  <c:v>1969.0</c:v>
                </c:pt>
                <c:pt idx="10">
                  <c:v>1970.0</c:v>
                </c:pt>
                <c:pt idx="11">
                  <c:v>1971.0</c:v>
                </c:pt>
                <c:pt idx="12">
                  <c:v>1972.0</c:v>
                </c:pt>
                <c:pt idx="13">
                  <c:v>1973.0</c:v>
                </c:pt>
                <c:pt idx="14">
                  <c:v>1974.0</c:v>
                </c:pt>
                <c:pt idx="15">
                  <c:v>1975.0</c:v>
                </c:pt>
                <c:pt idx="16">
                  <c:v>1976.0</c:v>
                </c:pt>
                <c:pt idx="17">
                  <c:v>1977.0</c:v>
                </c:pt>
                <c:pt idx="18">
                  <c:v>1978.0</c:v>
                </c:pt>
                <c:pt idx="19">
                  <c:v>1979.0</c:v>
                </c:pt>
                <c:pt idx="20">
                  <c:v>1980.0</c:v>
                </c:pt>
                <c:pt idx="21">
                  <c:v>1981.0</c:v>
                </c:pt>
                <c:pt idx="22">
                  <c:v>1982.0</c:v>
                </c:pt>
                <c:pt idx="23">
                  <c:v>1983.0</c:v>
                </c:pt>
                <c:pt idx="24">
                  <c:v>1984.0</c:v>
                </c:pt>
                <c:pt idx="25">
                  <c:v>1985.0</c:v>
                </c:pt>
                <c:pt idx="26">
                  <c:v>1986.0</c:v>
                </c:pt>
                <c:pt idx="27">
                  <c:v>1987.0</c:v>
                </c:pt>
                <c:pt idx="28">
                  <c:v>1988.0</c:v>
                </c:pt>
                <c:pt idx="29">
                  <c:v>1989.0</c:v>
                </c:pt>
                <c:pt idx="30">
                  <c:v>1990.0</c:v>
                </c:pt>
                <c:pt idx="31">
                  <c:v>1991.0</c:v>
                </c:pt>
                <c:pt idx="32">
                  <c:v>1992.0</c:v>
                </c:pt>
                <c:pt idx="33">
                  <c:v>1993.0</c:v>
                </c:pt>
                <c:pt idx="34">
                  <c:v>1994.0</c:v>
                </c:pt>
                <c:pt idx="35">
                  <c:v>1995.0</c:v>
                </c:pt>
                <c:pt idx="36">
                  <c:v>1996.0</c:v>
                </c:pt>
                <c:pt idx="37">
                  <c:v>1997.0</c:v>
                </c:pt>
                <c:pt idx="38">
                  <c:v>1998.0</c:v>
                </c:pt>
                <c:pt idx="39">
                  <c:v>1999.0</c:v>
                </c:pt>
                <c:pt idx="40">
                  <c:v>2000.0</c:v>
                </c:pt>
                <c:pt idx="41">
                  <c:v>2001.0</c:v>
                </c:pt>
                <c:pt idx="42">
                  <c:v>2002.0</c:v>
                </c:pt>
                <c:pt idx="43">
                  <c:v>2003.0</c:v>
                </c:pt>
                <c:pt idx="44">
                  <c:v>2004.0</c:v>
                </c:pt>
                <c:pt idx="45">
                  <c:v>2005.0</c:v>
                </c:pt>
                <c:pt idx="46">
                  <c:v>2006.0</c:v>
                </c:pt>
                <c:pt idx="47">
                  <c:v>2007.0</c:v>
                </c:pt>
                <c:pt idx="48">
                  <c:v>2008.0</c:v>
                </c:pt>
                <c:pt idx="49">
                  <c:v>2009.0</c:v>
                </c:pt>
                <c:pt idx="50">
                  <c:v>2010.0</c:v>
                </c:pt>
                <c:pt idx="51">
                  <c:v>2011.0</c:v>
                </c:pt>
                <c:pt idx="52">
                  <c:v>2012.0</c:v>
                </c:pt>
              </c:numCache>
            </c:numRef>
          </c:xVal>
          <c:yVal>
            <c:numRef>
              <c:f>Feed!$B$6:$B$58</c:f>
              <c:numCache>
                <c:formatCode>0</c:formatCode>
                <c:ptCount val="53"/>
                <c:pt idx="0">
                  <c:v>4.494</c:v>
                </c:pt>
                <c:pt idx="1">
                  <c:v>3.082</c:v>
                </c:pt>
                <c:pt idx="2">
                  <c:v>2.668</c:v>
                </c:pt>
                <c:pt idx="3">
                  <c:v>6.363</c:v>
                </c:pt>
                <c:pt idx="4">
                  <c:v>9.572</c:v>
                </c:pt>
                <c:pt idx="5">
                  <c:v>9.902</c:v>
                </c:pt>
                <c:pt idx="6">
                  <c:v>10.386</c:v>
                </c:pt>
                <c:pt idx="7">
                  <c:v>12.563</c:v>
                </c:pt>
                <c:pt idx="8">
                  <c:v>11.359</c:v>
                </c:pt>
                <c:pt idx="9">
                  <c:v>10.225</c:v>
                </c:pt>
                <c:pt idx="10">
                  <c:v>8.140000000000001</c:v>
                </c:pt>
                <c:pt idx="11">
                  <c:v>11.914</c:v>
                </c:pt>
                <c:pt idx="12">
                  <c:v>13.179</c:v>
                </c:pt>
                <c:pt idx="13">
                  <c:v>12.674</c:v>
                </c:pt>
                <c:pt idx="14">
                  <c:v>11.039</c:v>
                </c:pt>
                <c:pt idx="15">
                  <c:v>11.383</c:v>
                </c:pt>
                <c:pt idx="16">
                  <c:v>11.59</c:v>
                </c:pt>
                <c:pt idx="17">
                  <c:v>10.326</c:v>
                </c:pt>
                <c:pt idx="18">
                  <c:v>11.9</c:v>
                </c:pt>
                <c:pt idx="19">
                  <c:v>17.8</c:v>
                </c:pt>
                <c:pt idx="20">
                  <c:v>27.1</c:v>
                </c:pt>
                <c:pt idx="21">
                  <c:v>29.5</c:v>
                </c:pt>
                <c:pt idx="22">
                  <c:v>31.3</c:v>
                </c:pt>
                <c:pt idx="23">
                  <c:v>33.1</c:v>
                </c:pt>
                <c:pt idx="24">
                  <c:v>35.5</c:v>
                </c:pt>
                <c:pt idx="25">
                  <c:v>37.2</c:v>
                </c:pt>
                <c:pt idx="26">
                  <c:v>40.6</c:v>
                </c:pt>
                <c:pt idx="27">
                  <c:v>43.0</c:v>
                </c:pt>
                <c:pt idx="28">
                  <c:v>45.0</c:v>
                </c:pt>
                <c:pt idx="29">
                  <c:v>48.0</c:v>
                </c:pt>
                <c:pt idx="30">
                  <c:v>53.35</c:v>
                </c:pt>
                <c:pt idx="31">
                  <c:v>56.5</c:v>
                </c:pt>
                <c:pt idx="32">
                  <c:v>61.0</c:v>
                </c:pt>
                <c:pt idx="33">
                  <c:v>66.0</c:v>
                </c:pt>
                <c:pt idx="34">
                  <c:v>71.0</c:v>
                </c:pt>
                <c:pt idx="35">
                  <c:v>75.0</c:v>
                </c:pt>
                <c:pt idx="36">
                  <c:v>79.0</c:v>
                </c:pt>
                <c:pt idx="37">
                  <c:v>82.5</c:v>
                </c:pt>
                <c:pt idx="38">
                  <c:v>86.5</c:v>
                </c:pt>
                <c:pt idx="39">
                  <c:v>89.5</c:v>
                </c:pt>
                <c:pt idx="40">
                  <c:v>92.0</c:v>
                </c:pt>
                <c:pt idx="41">
                  <c:v>94.0</c:v>
                </c:pt>
                <c:pt idx="42">
                  <c:v>96.0</c:v>
                </c:pt>
                <c:pt idx="43">
                  <c:v>97.0</c:v>
                </c:pt>
                <c:pt idx="44">
                  <c:v>98.0</c:v>
                </c:pt>
                <c:pt idx="45">
                  <c:v>101.0</c:v>
                </c:pt>
                <c:pt idx="46">
                  <c:v>104.0</c:v>
                </c:pt>
                <c:pt idx="47">
                  <c:v>106.0</c:v>
                </c:pt>
                <c:pt idx="48">
                  <c:v>108.0</c:v>
                </c:pt>
                <c:pt idx="49">
                  <c:v>118.0</c:v>
                </c:pt>
                <c:pt idx="50">
                  <c:v>128.0</c:v>
                </c:pt>
                <c:pt idx="51">
                  <c:v>131.0</c:v>
                </c:pt>
                <c:pt idx="52">
                  <c:v>139.0</c:v>
                </c:pt>
              </c:numCache>
            </c:numRef>
          </c:yVal>
        </c:ser>
        <c:ser>
          <c:idx val="1"/>
          <c:order val="1"/>
          <c:tx>
            <c:strRef>
              <c:f>Feed!$C$3</c:f>
              <c:strCache>
                <c:ptCount val="1"/>
                <c:pt idx="0">
                  <c:v>U.S.</c:v>
                </c:pt>
              </c:strCache>
            </c:strRef>
          </c:tx>
          <c:marker>
            <c:symbol val="none"/>
          </c:marker>
          <c:xVal>
            <c:numRef>
              <c:f>Feed!$A$6:$A$58</c:f>
              <c:numCache>
                <c:formatCode>General</c:formatCode>
                <c:ptCount val="53"/>
                <c:pt idx="0">
                  <c:v>1960.0</c:v>
                </c:pt>
                <c:pt idx="1">
                  <c:v>1961.0</c:v>
                </c:pt>
                <c:pt idx="2">
                  <c:v>1962.0</c:v>
                </c:pt>
                <c:pt idx="3">
                  <c:v>1963.0</c:v>
                </c:pt>
                <c:pt idx="4">
                  <c:v>1964.0</c:v>
                </c:pt>
                <c:pt idx="5">
                  <c:v>1965.0</c:v>
                </c:pt>
                <c:pt idx="6">
                  <c:v>1966.0</c:v>
                </c:pt>
                <c:pt idx="7">
                  <c:v>1967.0</c:v>
                </c:pt>
                <c:pt idx="8">
                  <c:v>1968.0</c:v>
                </c:pt>
                <c:pt idx="9">
                  <c:v>1969.0</c:v>
                </c:pt>
                <c:pt idx="10">
                  <c:v>1970.0</c:v>
                </c:pt>
                <c:pt idx="11">
                  <c:v>1971.0</c:v>
                </c:pt>
                <c:pt idx="12">
                  <c:v>1972.0</c:v>
                </c:pt>
                <c:pt idx="13">
                  <c:v>1973.0</c:v>
                </c:pt>
                <c:pt idx="14">
                  <c:v>1974.0</c:v>
                </c:pt>
                <c:pt idx="15">
                  <c:v>1975.0</c:v>
                </c:pt>
                <c:pt idx="16">
                  <c:v>1976.0</c:v>
                </c:pt>
                <c:pt idx="17">
                  <c:v>1977.0</c:v>
                </c:pt>
                <c:pt idx="18">
                  <c:v>1978.0</c:v>
                </c:pt>
                <c:pt idx="19">
                  <c:v>1979.0</c:v>
                </c:pt>
                <c:pt idx="20">
                  <c:v>1980.0</c:v>
                </c:pt>
                <c:pt idx="21">
                  <c:v>1981.0</c:v>
                </c:pt>
                <c:pt idx="22">
                  <c:v>1982.0</c:v>
                </c:pt>
                <c:pt idx="23">
                  <c:v>1983.0</c:v>
                </c:pt>
                <c:pt idx="24">
                  <c:v>1984.0</c:v>
                </c:pt>
                <c:pt idx="25">
                  <c:v>1985.0</c:v>
                </c:pt>
                <c:pt idx="26">
                  <c:v>1986.0</c:v>
                </c:pt>
                <c:pt idx="27">
                  <c:v>1987.0</c:v>
                </c:pt>
                <c:pt idx="28">
                  <c:v>1988.0</c:v>
                </c:pt>
                <c:pt idx="29">
                  <c:v>1989.0</c:v>
                </c:pt>
                <c:pt idx="30">
                  <c:v>1990.0</c:v>
                </c:pt>
                <c:pt idx="31">
                  <c:v>1991.0</c:v>
                </c:pt>
                <c:pt idx="32">
                  <c:v>1992.0</c:v>
                </c:pt>
                <c:pt idx="33">
                  <c:v>1993.0</c:v>
                </c:pt>
                <c:pt idx="34">
                  <c:v>1994.0</c:v>
                </c:pt>
                <c:pt idx="35">
                  <c:v>1995.0</c:v>
                </c:pt>
                <c:pt idx="36">
                  <c:v>1996.0</c:v>
                </c:pt>
                <c:pt idx="37">
                  <c:v>1997.0</c:v>
                </c:pt>
                <c:pt idx="38">
                  <c:v>1998.0</c:v>
                </c:pt>
                <c:pt idx="39">
                  <c:v>1999.0</c:v>
                </c:pt>
                <c:pt idx="40">
                  <c:v>2000.0</c:v>
                </c:pt>
                <c:pt idx="41">
                  <c:v>2001.0</c:v>
                </c:pt>
                <c:pt idx="42">
                  <c:v>2002.0</c:v>
                </c:pt>
                <c:pt idx="43">
                  <c:v>2003.0</c:v>
                </c:pt>
                <c:pt idx="44">
                  <c:v>2004.0</c:v>
                </c:pt>
                <c:pt idx="45">
                  <c:v>2005.0</c:v>
                </c:pt>
                <c:pt idx="46">
                  <c:v>2006.0</c:v>
                </c:pt>
                <c:pt idx="47">
                  <c:v>2007.0</c:v>
                </c:pt>
                <c:pt idx="48">
                  <c:v>2008.0</c:v>
                </c:pt>
                <c:pt idx="49">
                  <c:v>2009.0</c:v>
                </c:pt>
                <c:pt idx="50">
                  <c:v>2010.0</c:v>
                </c:pt>
                <c:pt idx="51">
                  <c:v>2011.0</c:v>
                </c:pt>
                <c:pt idx="52">
                  <c:v>2012.0</c:v>
                </c:pt>
              </c:numCache>
            </c:numRef>
          </c:xVal>
          <c:yVal>
            <c:numRef>
              <c:f>Feed!$C$6:$C$58</c:f>
              <c:numCache>
                <c:formatCode>0</c:formatCode>
                <c:ptCount val="53"/>
                <c:pt idx="0">
                  <c:v>78.972</c:v>
                </c:pt>
                <c:pt idx="1">
                  <c:v>82.164</c:v>
                </c:pt>
                <c:pt idx="2">
                  <c:v>80.68600000000001</c:v>
                </c:pt>
                <c:pt idx="3">
                  <c:v>77.062</c:v>
                </c:pt>
                <c:pt idx="4">
                  <c:v>75.344</c:v>
                </c:pt>
                <c:pt idx="5">
                  <c:v>86.077</c:v>
                </c:pt>
                <c:pt idx="6">
                  <c:v>84.792</c:v>
                </c:pt>
                <c:pt idx="7">
                  <c:v>89.732</c:v>
                </c:pt>
                <c:pt idx="8">
                  <c:v>91.253</c:v>
                </c:pt>
                <c:pt idx="9">
                  <c:v>96.31</c:v>
                </c:pt>
                <c:pt idx="10">
                  <c:v>91.311</c:v>
                </c:pt>
                <c:pt idx="11">
                  <c:v>101.636</c:v>
                </c:pt>
                <c:pt idx="12">
                  <c:v>109.615</c:v>
                </c:pt>
                <c:pt idx="13">
                  <c:v>106.808</c:v>
                </c:pt>
                <c:pt idx="14">
                  <c:v>76.93</c:v>
                </c:pt>
                <c:pt idx="15">
                  <c:v>90.981</c:v>
                </c:pt>
                <c:pt idx="16">
                  <c:v>91.492</c:v>
                </c:pt>
                <c:pt idx="17">
                  <c:v>94.74</c:v>
                </c:pt>
                <c:pt idx="18">
                  <c:v>108.574</c:v>
                </c:pt>
                <c:pt idx="19">
                  <c:v>115.907</c:v>
                </c:pt>
                <c:pt idx="20">
                  <c:v>107.501</c:v>
                </c:pt>
                <c:pt idx="21">
                  <c:v>107.816</c:v>
                </c:pt>
                <c:pt idx="22">
                  <c:v>116.166</c:v>
                </c:pt>
                <c:pt idx="23">
                  <c:v>98.462</c:v>
                </c:pt>
                <c:pt idx="24">
                  <c:v>104.513</c:v>
                </c:pt>
                <c:pt idx="25">
                  <c:v>104.505</c:v>
                </c:pt>
                <c:pt idx="26">
                  <c:v>118.356</c:v>
                </c:pt>
                <c:pt idx="27">
                  <c:v>121.652</c:v>
                </c:pt>
                <c:pt idx="28">
                  <c:v>99.926</c:v>
                </c:pt>
                <c:pt idx="29">
                  <c:v>111.32</c:v>
                </c:pt>
                <c:pt idx="30">
                  <c:v>117.072</c:v>
                </c:pt>
                <c:pt idx="31">
                  <c:v>121.873</c:v>
                </c:pt>
                <c:pt idx="32">
                  <c:v>133.409</c:v>
                </c:pt>
                <c:pt idx="33">
                  <c:v>118.874</c:v>
                </c:pt>
                <c:pt idx="34">
                  <c:v>138.682</c:v>
                </c:pt>
                <c:pt idx="35">
                  <c:v>119.196</c:v>
                </c:pt>
                <c:pt idx="36">
                  <c:v>134.042</c:v>
                </c:pt>
                <c:pt idx="37">
                  <c:v>138.448</c:v>
                </c:pt>
                <c:pt idx="38">
                  <c:v>138.497</c:v>
                </c:pt>
                <c:pt idx="39">
                  <c:v>143.333</c:v>
                </c:pt>
                <c:pt idx="40">
                  <c:v>147.887</c:v>
                </c:pt>
                <c:pt idx="41">
                  <c:v>148.565</c:v>
                </c:pt>
                <c:pt idx="42">
                  <c:v>140.934</c:v>
                </c:pt>
                <c:pt idx="43">
                  <c:v>146.85</c:v>
                </c:pt>
                <c:pt idx="44">
                  <c:v>155.838</c:v>
                </c:pt>
                <c:pt idx="45">
                  <c:v>155.33</c:v>
                </c:pt>
                <c:pt idx="46">
                  <c:v>140.726</c:v>
                </c:pt>
                <c:pt idx="47">
                  <c:v>148.793</c:v>
                </c:pt>
                <c:pt idx="48">
                  <c:v>131.625</c:v>
                </c:pt>
                <c:pt idx="49">
                  <c:v>130.173</c:v>
                </c:pt>
                <c:pt idx="50">
                  <c:v>121.737</c:v>
                </c:pt>
                <c:pt idx="51">
                  <c:v>115.575</c:v>
                </c:pt>
                <c:pt idx="52">
                  <c:v>121.926</c:v>
                </c:pt>
              </c:numCache>
            </c:numRef>
          </c:yVal>
        </c:ser>
        <c:dLbls/>
        <c:axId val="298599048"/>
        <c:axId val="298591800"/>
      </c:scatterChart>
      <c:valAx>
        <c:axId val="298599048"/>
        <c:scaling>
          <c:orientation val="minMax"/>
          <c:min val="1960.0"/>
        </c:scaling>
        <c:axPos val="b"/>
        <c:title>
          <c:tx>
            <c:rich>
              <a:bodyPr/>
              <a:lstStyle/>
              <a:p>
                <a:pPr>
                  <a:defRPr sz="10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Source: USDA</a:t>
                </a:r>
              </a:p>
            </c:rich>
          </c:tx>
          <c:layout>
            <c:manualLayout>
              <c:xMode val="edge"/>
              <c:yMode val="edge"/>
              <c:x val="0.471451876019576"/>
              <c:y val="0.93423597678916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8591800"/>
        <c:crosses val="autoZero"/>
        <c:crossBetween val="midCat"/>
      </c:valAx>
      <c:valAx>
        <c:axId val="29859180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Million Tons</a:t>
                </a:r>
              </a:p>
            </c:rich>
          </c:tx>
          <c:layout>
            <c:manualLayout>
              <c:xMode val="edge"/>
              <c:yMode val="edge"/>
              <c:x val="0.0179445350734095"/>
              <c:y val="0.423597678916828"/>
            </c:manualLayout>
          </c:layout>
          <c:spPr>
            <a:noFill/>
            <a:ln w="25400">
              <a:noFill/>
            </a:ln>
          </c:spPr>
        </c:title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859904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3567094091983"/>
          <c:y val="0.592426257837792"/>
          <c:w val="0.196053857578926"/>
          <c:h val="0.0882180465896381"/>
        </c:manualLayout>
      </c:layout>
      <c:overlay val="1"/>
      <c:spPr>
        <a:solidFill>
          <a:sysClr val="window" lastClr="FFFFFF"/>
        </a:solidFill>
        <a:ln>
          <a:solidFill>
            <a:sysClr val="windowText" lastClr="000000">
              <a:lumMod val="50000"/>
              <a:lumOff val="50000"/>
            </a:sysClr>
          </a:solidFill>
        </a:ln>
      </c:spPr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U.S. and World Grain Exports, 1960-2012</a:t>
            </a:r>
          </a:p>
        </c:rich>
      </c:tx>
      <c:layout>
        <c:manualLayout>
          <c:xMode val="edge"/>
          <c:yMode val="edge"/>
          <c:x val="0.258293235368417"/>
          <c:y val="0.052827081334369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32137030995106"/>
          <c:y val="0.143133462282398"/>
          <c:w val="0.825448613376835"/>
          <c:h val="0.731141199226306"/>
        </c:manualLayout>
      </c:layout>
      <c:scatterChart>
        <c:scatterStyle val="lineMarker"/>
        <c:ser>
          <c:idx val="0"/>
          <c:order val="0"/>
          <c:tx>
            <c:strRef>
              <c:f>'U.S. and World Grain Exports'!$B$3</c:f>
              <c:strCache>
                <c:ptCount val="1"/>
                <c:pt idx="0">
                  <c:v>United States</c:v>
                </c:pt>
              </c:strCache>
            </c:strRef>
          </c:tx>
          <c:spPr>
            <a:ln w="28575">
              <a:solidFill>
                <a:srgbClr val="4F81BD"/>
              </a:solidFill>
              <a:prstDash val="solid"/>
            </a:ln>
          </c:spPr>
          <c:marker>
            <c:symbol val="none"/>
          </c:marker>
          <c:xVal>
            <c:numRef>
              <c:f>'U.S. and World Grain Exports'!$A$6:$A$58</c:f>
              <c:numCache>
                <c:formatCode>General</c:formatCode>
                <c:ptCount val="53"/>
                <c:pt idx="0">
                  <c:v>1960.0</c:v>
                </c:pt>
                <c:pt idx="1">
                  <c:v>1961.0</c:v>
                </c:pt>
                <c:pt idx="2">
                  <c:v>1962.0</c:v>
                </c:pt>
                <c:pt idx="3">
                  <c:v>1963.0</c:v>
                </c:pt>
                <c:pt idx="4">
                  <c:v>1964.0</c:v>
                </c:pt>
                <c:pt idx="5">
                  <c:v>1965.0</c:v>
                </c:pt>
                <c:pt idx="6">
                  <c:v>1966.0</c:v>
                </c:pt>
                <c:pt idx="7">
                  <c:v>1967.0</c:v>
                </c:pt>
                <c:pt idx="8">
                  <c:v>1968.0</c:v>
                </c:pt>
                <c:pt idx="9">
                  <c:v>1969.0</c:v>
                </c:pt>
                <c:pt idx="10">
                  <c:v>1970.0</c:v>
                </c:pt>
                <c:pt idx="11">
                  <c:v>1971.0</c:v>
                </c:pt>
                <c:pt idx="12">
                  <c:v>1972.0</c:v>
                </c:pt>
                <c:pt idx="13">
                  <c:v>1973.0</c:v>
                </c:pt>
                <c:pt idx="14">
                  <c:v>1974.0</c:v>
                </c:pt>
                <c:pt idx="15">
                  <c:v>1975.0</c:v>
                </c:pt>
                <c:pt idx="16">
                  <c:v>1976.0</c:v>
                </c:pt>
                <c:pt idx="17">
                  <c:v>1977.0</c:v>
                </c:pt>
                <c:pt idx="18">
                  <c:v>1978.0</c:v>
                </c:pt>
                <c:pt idx="19">
                  <c:v>1979.0</c:v>
                </c:pt>
                <c:pt idx="20">
                  <c:v>1980.0</c:v>
                </c:pt>
                <c:pt idx="21">
                  <c:v>1981.0</c:v>
                </c:pt>
                <c:pt idx="22">
                  <c:v>1982.0</c:v>
                </c:pt>
                <c:pt idx="23">
                  <c:v>1983.0</c:v>
                </c:pt>
                <c:pt idx="24">
                  <c:v>1984.0</c:v>
                </c:pt>
                <c:pt idx="25">
                  <c:v>1985.0</c:v>
                </c:pt>
                <c:pt idx="26">
                  <c:v>1986.0</c:v>
                </c:pt>
                <c:pt idx="27">
                  <c:v>1987.0</c:v>
                </c:pt>
                <c:pt idx="28">
                  <c:v>1988.0</c:v>
                </c:pt>
                <c:pt idx="29">
                  <c:v>1989.0</c:v>
                </c:pt>
                <c:pt idx="30">
                  <c:v>1990.0</c:v>
                </c:pt>
                <c:pt idx="31">
                  <c:v>1991.0</c:v>
                </c:pt>
                <c:pt idx="32">
                  <c:v>1992.0</c:v>
                </c:pt>
                <c:pt idx="33">
                  <c:v>1993.0</c:v>
                </c:pt>
                <c:pt idx="34">
                  <c:v>1994.0</c:v>
                </c:pt>
                <c:pt idx="35">
                  <c:v>1995.0</c:v>
                </c:pt>
                <c:pt idx="36">
                  <c:v>1996.0</c:v>
                </c:pt>
                <c:pt idx="37">
                  <c:v>1997.0</c:v>
                </c:pt>
                <c:pt idx="38">
                  <c:v>1998.0</c:v>
                </c:pt>
                <c:pt idx="39">
                  <c:v>1999.0</c:v>
                </c:pt>
                <c:pt idx="40">
                  <c:v>2000.0</c:v>
                </c:pt>
                <c:pt idx="41">
                  <c:v>2001.0</c:v>
                </c:pt>
                <c:pt idx="42">
                  <c:v>2002.0</c:v>
                </c:pt>
                <c:pt idx="43">
                  <c:v>2003.0</c:v>
                </c:pt>
                <c:pt idx="44">
                  <c:v>2004.0</c:v>
                </c:pt>
                <c:pt idx="45">
                  <c:v>2005.0</c:v>
                </c:pt>
                <c:pt idx="46">
                  <c:v>2006.0</c:v>
                </c:pt>
                <c:pt idx="47">
                  <c:v>2007.0</c:v>
                </c:pt>
                <c:pt idx="48">
                  <c:v>2008.0</c:v>
                </c:pt>
                <c:pt idx="49">
                  <c:v>2009.0</c:v>
                </c:pt>
                <c:pt idx="50">
                  <c:v>2010.0</c:v>
                </c:pt>
                <c:pt idx="51">
                  <c:v>2011.0</c:v>
                </c:pt>
                <c:pt idx="52">
                  <c:v>2012.0</c:v>
                </c:pt>
              </c:numCache>
            </c:numRef>
          </c:xVal>
          <c:yVal>
            <c:numRef>
              <c:f>'U.S. and World Grain Exports'!$B$6:$B$58</c:f>
              <c:numCache>
                <c:formatCode>0.0</c:formatCode>
                <c:ptCount val="53"/>
                <c:pt idx="0">
                  <c:v>29.566</c:v>
                </c:pt>
                <c:pt idx="1">
                  <c:v>34.89</c:v>
                </c:pt>
                <c:pt idx="2">
                  <c:v>34.38</c:v>
                </c:pt>
                <c:pt idx="3">
                  <c:v>40.398</c:v>
                </c:pt>
                <c:pt idx="4">
                  <c:v>38.61</c:v>
                </c:pt>
                <c:pt idx="5">
                  <c:v>50.12</c:v>
                </c:pt>
                <c:pt idx="6">
                  <c:v>42.72</c:v>
                </c:pt>
                <c:pt idx="7">
                  <c:v>41.749</c:v>
                </c:pt>
                <c:pt idx="8">
                  <c:v>32.536</c:v>
                </c:pt>
                <c:pt idx="9">
                  <c:v>37.442</c:v>
                </c:pt>
                <c:pt idx="10">
                  <c:v>40.752</c:v>
                </c:pt>
                <c:pt idx="11">
                  <c:v>39.612</c:v>
                </c:pt>
                <c:pt idx="12">
                  <c:v>68.955</c:v>
                </c:pt>
                <c:pt idx="13">
                  <c:v>77.422</c:v>
                </c:pt>
                <c:pt idx="14">
                  <c:v>64.699</c:v>
                </c:pt>
                <c:pt idx="15">
                  <c:v>80.049</c:v>
                </c:pt>
                <c:pt idx="16">
                  <c:v>79.29</c:v>
                </c:pt>
                <c:pt idx="17">
                  <c:v>89.835</c:v>
                </c:pt>
                <c:pt idx="18">
                  <c:v>94.436</c:v>
                </c:pt>
                <c:pt idx="19">
                  <c:v>111.562</c:v>
                </c:pt>
                <c:pt idx="20">
                  <c:v>114.126</c:v>
                </c:pt>
                <c:pt idx="21">
                  <c:v>109.317</c:v>
                </c:pt>
                <c:pt idx="22">
                  <c:v>95.872</c:v>
                </c:pt>
                <c:pt idx="23">
                  <c:v>96.282</c:v>
                </c:pt>
                <c:pt idx="24">
                  <c:v>95.233</c:v>
                </c:pt>
                <c:pt idx="25">
                  <c:v>63.483</c:v>
                </c:pt>
                <c:pt idx="26">
                  <c:v>78.325</c:v>
                </c:pt>
                <c:pt idx="27">
                  <c:v>98.6</c:v>
                </c:pt>
                <c:pt idx="28">
                  <c:v>101.095</c:v>
                </c:pt>
                <c:pt idx="29">
                  <c:v>105.224</c:v>
                </c:pt>
                <c:pt idx="30">
                  <c:v>82.618</c:v>
                </c:pt>
                <c:pt idx="31">
                  <c:v>87.855</c:v>
                </c:pt>
                <c:pt idx="32">
                  <c:v>91.112</c:v>
                </c:pt>
                <c:pt idx="33">
                  <c:v>75.957</c:v>
                </c:pt>
                <c:pt idx="34">
                  <c:v>101.344</c:v>
                </c:pt>
                <c:pt idx="35">
                  <c:v>95.208</c:v>
                </c:pt>
                <c:pt idx="36">
                  <c:v>82.82599999999999</c:v>
                </c:pt>
                <c:pt idx="37">
                  <c:v>75.602</c:v>
                </c:pt>
                <c:pt idx="38">
                  <c:v>89.544</c:v>
                </c:pt>
                <c:pt idx="39">
                  <c:v>89.05800000000001</c:v>
                </c:pt>
                <c:pt idx="40">
                  <c:v>85.923</c:v>
                </c:pt>
                <c:pt idx="41">
                  <c:v>83.479</c:v>
                </c:pt>
                <c:pt idx="42">
                  <c:v>72.77200000000001</c:v>
                </c:pt>
                <c:pt idx="43">
                  <c:v>89.276</c:v>
                </c:pt>
                <c:pt idx="44">
                  <c:v>82.978</c:v>
                </c:pt>
                <c:pt idx="45">
                  <c:v>91.827</c:v>
                </c:pt>
                <c:pt idx="46">
                  <c:v>87.05500000000001</c:v>
                </c:pt>
                <c:pt idx="47">
                  <c:v>105.838</c:v>
                </c:pt>
                <c:pt idx="48">
                  <c:v>81.676</c:v>
                </c:pt>
                <c:pt idx="49">
                  <c:v>82.029</c:v>
                </c:pt>
                <c:pt idx="50">
                  <c:v>88.459</c:v>
                </c:pt>
                <c:pt idx="51">
                  <c:v>73.043</c:v>
                </c:pt>
                <c:pt idx="52">
                  <c:v>79.345</c:v>
                </c:pt>
              </c:numCache>
            </c:numRef>
          </c:yVal>
        </c:ser>
        <c:ser>
          <c:idx val="1"/>
          <c:order val="1"/>
          <c:tx>
            <c:strRef>
              <c:f>'U.S. and World Grain Exports'!$C$3</c:f>
              <c:strCache>
                <c:ptCount val="1"/>
                <c:pt idx="0">
                  <c:v>World</c:v>
                </c:pt>
              </c:strCache>
            </c:strRef>
          </c:tx>
          <c:marker>
            <c:symbol val="none"/>
          </c:marker>
          <c:xVal>
            <c:numRef>
              <c:f>'U.S. and World Grain Exports'!$A$6:$A$58</c:f>
              <c:numCache>
                <c:formatCode>General</c:formatCode>
                <c:ptCount val="53"/>
                <c:pt idx="0">
                  <c:v>1960.0</c:v>
                </c:pt>
                <c:pt idx="1">
                  <c:v>1961.0</c:v>
                </c:pt>
                <c:pt idx="2">
                  <c:v>1962.0</c:v>
                </c:pt>
                <c:pt idx="3">
                  <c:v>1963.0</c:v>
                </c:pt>
                <c:pt idx="4">
                  <c:v>1964.0</c:v>
                </c:pt>
                <c:pt idx="5">
                  <c:v>1965.0</c:v>
                </c:pt>
                <c:pt idx="6">
                  <c:v>1966.0</c:v>
                </c:pt>
                <c:pt idx="7">
                  <c:v>1967.0</c:v>
                </c:pt>
                <c:pt idx="8">
                  <c:v>1968.0</c:v>
                </c:pt>
                <c:pt idx="9">
                  <c:v>1969.0</c:v>
                </c:pt>
                <c:pt idx="10">
                  <c:v>1970.0</c:v>
                </c:pt>
                <c:pt idx="11">
                  <c:v>1971.0</c:v>
                </c:pt>
                <c:pt idx="12">
                  <c:v>1972.0</c:v>
                </c:pt>
                <c:pt idx="13">
                  <c:v>1973.0</c:v>
                </c:pt>
                <c:pt idx="14">
                  <c:v>1974.0</c:v>
                </c:pt>
                <c:pt idx="15">
                  <c:v>1975.0</c:v>
                </c:pt>
                <c:pt idx="16">
                  <c:v>1976.0</c:v>
                </c:pt>
                <c:pt idx="17">
                  <c:v>1977.0</c:v>
                </c:pt>
                <c:pt idx="18">
                  <c:v>1978.0</c:v>
                </c:pt>
                <c:pt idx="19">
                  <c:v>1979.0</c:v>
                </c:pt>
                <c:pt idx="20">
                  <c:v>1980.0</c:v>
                </c:pt>
                <c:pt idx="21">
                  <c:v>1981.0</c:v>
                </c:pt>
                <c:pt idx="22">
                  <c:v>1982.0</c:v>
                </c:pt>
                <c:pt idx="23">
                  <c:v>1983.0</c:v>
                </c:pt>
                <c:pt idx="24">
                  <c:v>1984.0</c:v>
                </c:pt>
                <c:pt idx="25">
                  <c:v>1985.0</c:v>
                </c:pt>
                <c:pt idx="26">
                  <c:v>1986.0</c:v>
                </c:pt>
                <c:pt idx="27">
                  <c:v>1987.0</c:v>
                </c:pt>
                <c:pt idx="28">
                  <c:v>1988.0</c:v>
                </c:pt>
                <c:pt idx="29">
                  <c:v>1989.0</c:v>
                </c:pt>
                <c:pt idx="30">
                  <c:v>1990.0</c:v>
                </c:pt>
                <c:pt idx="31">
                  <c:v>1991.0</c:v>
                </c:pt>
                <c:pt idx="32">
                  <c:v>1992.0</c:v>
                </c:pt>
                <c:pt idx="33">
                  <c:v>1993.0</c:v>
                </c:pt>
                <c:pt idx="34">
                  <c:v>1994.0</c:v>
                </c:pt>
                <c:pt idx="35">
                  <c:v>1995.0</c:v>
                </c:pt>
                <c:pt idx="36">
                  <c:v>1996.0</c:v>
                </c:pt>
                <c:pt idx="37">
                  <c:v>1997.0</c:v>
                </c:pt>
                <c:pt idx="38">
                  <c:v>1998.0</c:v>
                </c:pt>
                <c:pt idx="39">
                  <c:v>1999.0</c:v>
                </c:pt>
                <c:pt idx="40">
                  <c:v>2000.0</c:v>
                </c:pt>
                <c:pt idx="41">
                  <c:v>2001.0</c:v>
                </c:pt>
                <c:pt idx="42">
                  <c:v>2002.0</c:v>
                </c:pt>
                <c:pt idx="43">
                  <c:v>2003.0</c:v>
                </c:pt>
                <c:pt idx="44">
                  <c:v>2004.0</c:v>
                </c:pt>
                <c:pt idx="45">
                  <c:v>2005.0</c:v>
                </c:pt>
                <c:pt idx="46">
                  <c:v>2006.0</c:v>
                </c:pt>
                <c:pt idx="47">
                  <c:v>2007.0</c:v>
                </c:pt>
                <c:pt idx="48">
                  <c:v>2008.0</c:v>
                </c:pt>
                <c:pt idx="49">
                  <c:v>2009.0</c:v>
                </c:pt>
                <c:pt idx="50">
                  <c:v>2010.0</c:v>
                </c:pt>
                <c:pt idx="51">
                  <c:v>2011.0</c:v>
                </c:pt>
                <c:pt idx="52">
                  <c:v>2012.0</c:v>
                </c:pt>
              </c:numCache>
            </c:numRef>
          </c:xVal>
          <c:yVal>
            <c:numRef>
              <c:f>'U.S. and World Grain Exports'!$C$6:$C$58</c:f>
              <c:numCache>
                <c:formatCode>0.0</c:formatCode>
                <c:ptCount val="53"/>
                <c:pt idx="0">
                  <c:v>73.709</c:v>
                </c:pt>
                <c:pt idx="1">
                  <c:v>87.092</c:v>
                </c:pt>
                <c:pt idx="2">
                  <c:v>84.398</c:v>
                </c:pt>
                <c:pt idx="3">
                  <c:v>101.434</c:v>
                </c:pt>
                <c:pt idx="4">
                  <c:v>97.966</c:v>
                </c:pt>
                <c:pt idx="5">
                  <c:v>116.716</c:v>
                </c:pt>
                <c:pt idx="6">
                  <c:v>109.341</c:v>
                </c:pt>
                <c:pt idx="7">
                  <c:v>104.011</c:v>
                </c:pt>
                <c:pt idx="8">
                  <c:v>98.627</c:v>
                </c:pt>
                <c:pt idx="9">
                  <c:v>107.659</c:v>
                </c:pt>
                <c:pt idx="10">
                  <c:v>117.954</c:v>
                </c:pt>
                <c:pt idx="11">
                  <c:v>122.125</c:v>
                </c:pt>
                <c:pt idx="12">
                  <c:v>136.48</c:v>
                </c:pt>
                <c:pt idx="13">
                  <c:v>138.272</c:v>
                </c:pt>
                <c:pt idx="14">
                  <c:v>132.831</c:v>
                </c:pt>
                <c:pt idx="15">
                  <c:v>147.332</c:v>
                </c:pt>
                <c:pt idx="16">
                  <c:v>153.18</c:v>
                </c:pt>
                <c:pt idx="17">
                  <c:v>167.808</c:v>
                </c:pt>
                <c:pt idx="18">
                  <c:v>173.615</c:v>
                </c:pt>
                <c:pt idx="19">
                  <c:v>194.58</c:v>
                </c:pt>
                <c:pt idx="20">
                  <c:v>212.474</c:v>
                </c:pt>
                <c:pt idx="21">
                  <c:v>208.185</c:v>
                </c:pt>
                <c:pt idx="22">
                  <c:v>200.792</c:v>
                </c:pt>
                <c:pt idx="23">
                  <c:v>205.081</c:v>
                </c:pt>
                <c:pt idx="24">
                  <c:v>214.637</c:v>
                </c:pt>
                <c:pt idx="25">
                  <c:v>177.006</c:v>
                </c:pt>
                <c:pt idx="26">
                  <c:v>187.566</c:v>
                </c:pt>
                <c:pt idx="27">
                  <c:v>213.597</c:v>
                </c:pt>
                <c:pt idx="28">
                  <c:v>217.335</c:v>
                </c:pt>
                <c:pt idx="29">
                  <c:v>220.563</c:v>
                </c:pt>
                <c:pt idx="30">
                  <c:v>202.396</c:v>
                </c:pt>
                <c:pt idx="31">
                  <c:v>221.869</c:v>
                </c:pt>
                <c:pt idx="32">
                  <c:v>220.092</c:v>
                </c:pt>
                <c:pt idx="33">
                  <c:v>204.799</c:v>
                </c:pt>
                <c:pt idx="34">
                  <c:v>220.929</c:v>
                </c:pt>
                <c:pt idx="35">
                  <c:v>207.239</c:v>
                </c:pt>
                <c:pt idx="36">
                  <c:v>217.243</c:v>
                </c:pt>
                <c:pt idx="37">
                  <c:v>217.982</c:v>
                </c:pt>
                <c:pt idx="38">
                  <c:v>223.519</c:v>
                </c:pt>
                <c:pt idx="39">
                  <c:v>237.062</c:v>
                </c:pt>
                <c:pt idx="40">
                  <c:v>229.509</c:v>
                </c:pt>
                <c:pt idx="41">
                  <c:v>236.31</c:v>
                </c:pt>
                <c:pt idx="42">
                  <c:v>237.178</c:v>
                </c:pt>
                <c:pt idx="43">
                  <c:v>233.462</c:v>
                </c:pt>
                <c:pt idx="44">
                  <c:v>243.637</c:v>
                </c:pt>
                <c:pt idx="45">
                  <c:v>251.853</c:v>
                </c:pt>
                <c:pt idx="46">
                  <c:v>262.292</c:v>
                </c:pt>
                <c:pt idx="47">
                  <c:v>275.267</c:v>
                </c:pt>
                <c:pt idx="48">
                  <c:v>283.634</c:v>
                </c:pt>
                <c:pt idx="49">
                  <c:v>286.179</c:v>
                </c:pt>
                <c:pt idx="50">
                  <c:v>286.047</c:v>
                </c:pt>
                <c:pt idx="51">
                  <c:v>307.363</c:v>
                </c:pt>
                <c:pt idx="52">
                  <c:v>295.015</c:v>
                </c:pt>
              </c:numCache>
            </c:numRef>
          </c:yVal>
        </c:ser>
        <c:dLbls/>
        <c:axId val="424679304"/>
        <c:axId val="424674056"/>
      </c:scatterChart>
      <c:valAx>
        <c:axId val="424679304"/>
        <c:scaling>
          <c:orientation val="minMax"/>
          <c:min val="1960.0"/>
        </c:scaling>
        <c:axPos val="b"/>
        <c:title>
          <c:tx>
            <c:rich>
              <a:bodyPr/>
              <a:lstStyle/>
              <a:p>
                <a:pPr>
                  <a:defRPr sz="10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Source: USDA</a:t>
                </a:r>
              </a:p>
            </c:rich>
          </c:tx>
          <c:layout>
            <c:manualLayout>
              <c:xMode val="edge"/>
              <c:yMode val="edge"/>
              <c:x val="0.471451876019576"/>
              <c:y val="0.93423597678916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4674056"/>
        <c:crosses val="autoZero"/>
        <c:crossBetween val="midCat"/>
      </c:valAx>
      <c:valAx>
        <c:axId val="424674056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Million Tons</a:t>
                </a:r>
              </a:p>
            </c:rich>
          </c:tx>
          <c:layout>
            <c:manualLayout>
              <c:xMode val="edge"/>
              <c:yMode val="edge"/>
              <c:x val="0.0179445350734095"/>
              <c:y val="0.423597678916828"/>
            </c:manualLayout>
          </c:layout>
          <c:spPr>
            <a:noFill/>
            <a:ln w="25400">
              <a:noFill/>
            </a:ln>
          </c:spPr>
        </c:title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4679304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43105466000734"/>
          <c:y val="0.259183767820658"/>
          <c:w val="0.195796956859909"/>
          <c:h val="0.0878828040025663"/>
        </c:manualLayout>
      </c:layout>
      <c:overlay val="1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U.S. and World Grain Production,</a:t>
            </a:r>
            <a:r>
              <a:rPr lang="en-US" baseline="0"/>
              <a:t> 1960-2012</a:t>
            </a:r>
            <a:endParaRPr lang="en-US"/>
          </a:p>
        </c:rich>
      </c:tx>
      <c:layout>
        <c:manualLayout>
          <c:xMode val="edge"/>
          <c:yMode val="edge"/>
          <c:x val="0.238720082416237"/>
          <c:y val="0.052827094294875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32137030995106"/>
          <c:y val="0.143133462282398"/>
          <c:w val="0.825448613376835"/>
          <c:h val="0.731141199226306"/>
        </c:manualLayout>
      </c:layout>
      <c:scatterChart>
        <c:scatterStyle val="lineMarker"/>
        <c:ser>
          <c:idx val="0"/>
          <c:order val="0"/>
          <c:tx>
            <c:strRef>
              <c:f>'U.S. and World Grain Prod'!$C$3</c:f>
              <c:strCache>
                <c:ptCount val="1"/>
                <c:pt idx="0">
                  <c:v>World</c:v>
                </c:pt>
              </c:strCache>
            </c:strRef>
          </c:tx>
          <c:spPr>
            <a:ln w="28575">
              <a:solidFill>
                <a:srgbClr val="4F81BD"/>
              </a:solidFill>
              <a:prstDash val="solid"/>
            </a:ln>
          </c:spPr>
          <c:marker>
            <c:symbol val="none"/>
          </c:marker>
          <c:xVal>
            <c:numRef>
              <c:f>'U.S. and World Grain Prod'!$A$4:$A$58</c:f>
              <c:numCache>
                <c:formatCode>General</c:formatCode>
                <c:ptCount val="55"/>
                <c:pt idx="2">
                  <c:v>1960.0</c:v>
                </c:pt>
                <c:pt idx="3">
                  <c:v>1961.0</c:v>
                </c:pt>
                <c:pt idx="4">
                  <c:v>1962.0</c:v>
                </c:pt>
                <c:pt idx="5">
                  <c:v>1963.0</c:v>
                </c:pt>
                <c:pt idx="6">
                  <c:v>1964.0</c:v>
                </c:pt>
                <c:pt idx="7">
                  <c:v>1965.0</c:v>
                </c:pt>
                <c:pt idx="8">
                  <c:v>1966.0</c:v>
                </c:pt>
                <c:pt idx="9">
                  <c:v>1967.0</c:v>
                </c:pt>
                <c:pt idx="10">
                  <c:v>1968.0</c:v>
                </c:pt>
                <c:pt idx="11">
                  <c:v>1969.0</c:v>
                </c:pt>
                <c:pt idx="12">
                  <c:v>1970.0</c:v>
                </c:pt>
                <c:pt idx="13">
                  <c:v>1971.0</c:v>
                </c:pt>
                <c:pt idx="14">
                  <c:v>1972.0</c:v>
                </c:pt>
                <c:pt idx="15">
                  <c:v>1973.0</c:v>
                </c:pt>
                <c:pt idx="16">
                  <c:v>1974.0</c:v>
                </c:pt>
                <c:pt idx="17">
                  <c:v>1975.0</c:v>
                </c:pt>
                <c:pt idx="18">
                  <c:v>1976.0</c:v>
                </c:pt>
                <c:pt idx="19">
                  <c:v>1977.0</c:v>
                </c:pt>
                <c:pt idx="20">
                  <c:v>1978.0</c:v>
                </c:pt>
                <c:pt idx="21">
                  <c:v>1979.0</c:v>
                </c:pt>
                <c:pt idx="22">
                  <c:v>1980.0</c:v>
                </c:pt>
                <c:pt idx="23">
                  <c:v>1981.0</c:v>
                </c:pt>
                <c:pt idx="24">
                  <c:v>1982.0</c:v>
                </c:pt>
                <c:pt idx="25">
                  <c:v>1983.0</c:v>
                </c:pt>
                <c:pt idx="26">
                  <c:v>1984.0</c:v>
                </c:pt>
                <c:pt idx="27">
                  <c:v>1985.0</c:v>
                </c:pt>
                <c:pt idx="28">
                  <c:v>1986.0</c:v>
                </c:pt>
                <c:pt idx="29">
                  <c:v>1987.0</c:v>
                </c:pt>
                <c:pt idx="30">
                  <c:v>1988.0</c:v>
                </c:pt>
                <c:pt idx="31">
                  <c:v>1989.0</c:v>
                </c:pt>
                <c:pt idx="32">
                  <c:v>1990.0</c:v>
                </c:pt>
                <c:pt idx="33">
                  <c:v>1991.0</c:v>
                </c:pt>
                <c:pt idx="34">
                  <c:v>1992.0</c:v>
                </c:pt>
                <c:pt idx="35">
                  <c:v>1993.0</c:v>
                </c:pt>
                <c:pt idx="36">
                  <c:v>1994.0</c:v>
                </c:pt>
                <c:pt idx="37">
                  <c:v>1995.0</c:v>
                </c:pt>
                <c:pt idx="38">
                  <c:v>1996.0</c:v>
                </c:pt>
                <c:pt idx="39">
                  <c:v>1997.0</c:v>
                </c:pt>
                <c:pt idx="40">
                  <c:v>1998.0</c:v>
                </c:pt>
                <c:pt idx="41">
                  <c:v>1999.0</c:v>
                </c:pt>
                <c:pt idx="42">
                  <c:v>2000.0</c:v>
                </c:pt>
                <c:pt idx="43">
                  <c:v>2001.0</c:v>
                </c:pt>
                <c:pt idx="44">
                  <c:v>2002.0</c:v>
                </c:pt>
                <c:pt idx="45">
                  <c:v>2003.0</c:v>
                </c:pt>
                <c:pt idx="46">
                  <c:v>2004.0</c:v>
                </c:pt>
                <c:pt idx="47">
                  <c:v>2005.0</c:v>
                </c:pt>
                <c:pt idx="48">
                  <c:v>2006.0</c:v>
                </c:pt>
                <c:pt idx="49">
                  <c:v>2007.0</c:v>
                </c:pt>
                <c:pt idx="50">
                  <c:v>2008.0</c:v>
                </c:pt>
                <c:pt idx="51">
                  <c:v>2009.0</c:v>
                </c:pt>
                <c:pt idx="52">
                  <c:v>2010.0</c:v>
                </c:pt>
                <c:pt idx="53">
                  <c:v>2011.0</c:v>
                </c:pt>
                <c:pt idx="54">
                  <c:v>2012.0</c:v>
                </c:pt>
              </c:numCache>
            </c:numRef>
          </c:xVal>
          <c:yVal>
            <c:numRef>
              <c:f>'U.S. and World Grain Prod'!$C$4:$C$58</c:f>
              <c:numCache>
                <c:formatCode>General</c:formatCode>
                <c:ptCount val="55"/>
                <c:pt idx="2" formatCode="#,##0">
                  <c:v>823.551</c:v>
                </c:pt>
                <c:pt idx="3" formatCode="#,##0">
                  <c:v>799.508</c:v>
                </c:pt>
                <c:pt idx="4" formatCode="#,##0">
                  <c:v>850.445</c:v>
                </c:pt>
                <c:pt idx="5" formatCode="#,##0">
                  <c:v>857.738</c:v>
                </c:pt>
                <c:pt idx="6" formatCode="#,##0">
                  <c:v>906.184</c:v>
                </c:pt>
                <c:pt idx="7" formatCode="#,##0">
                  <c:v>904.607</c:v>
                </c:pt>
                <c:pt idx="8" formatCode="#,##0">
                  <c:v>988.4640000000001</c:v>
                </c:pt>
                <c:pt idx="9" formatCode="#,##0">
                  <c:v>1014.222</c:v>
                </c:pt>
                <c:pt idx="10" formatCode="#,##0">
                  <c:v>1052.459</c:v>
                </c:pt>
                <c:pt idx="11" formatCode="#,##0">
                  <c:v>1063.107</c:v>
                </c:pt>
                <c:pt idx="12" formatCode="#,##0">
                  <c:v>1078.706</c:v>
                </c:pt>
                <c:pt idx="13" formatCode="#,##0">
                  <c:v>1177.258</c:v>
                </c:pt>
                <c:pt idx="14" formatCode="#,##0">
                  <c:v>1140.61</c:v>
                </c:pt>
                <c:pt idx="15" formatCode="#,##0">
                  <c:v>1252.955</c:v>
                </c:pt>
                <c:pt idx="16" formatCode="#,##0">
                  <c:v>1203.498</c:v>
                </c:pt>
                <c:pt idx="17" formatCode="#,##0">
                  <c:v>1236.535</c:v>
                </c:pt>
                <c:pt idx="18" formatCode="#,##0">
                  <c:v>1341.753</c:v>
                </c:pt>
                <c:pt idx="19" formatCode="#,##0">
                  <c:v>1318.999</c:v>
                </c:pt>
                <c:pt idx="20" formatCode="#,##0">
                  <c:v>1445.142</c:v>
                </c:pt>
                <c:pt idx="21" formatCode="#,##0">
                  <c:v>1409.235</c:v>
                </c:pt>
                <c:pt idx="22" formatCode="#,##0">
                  <c:v>1429.238</c:v>
                </c:pt>
                <c:pt idx="23" formatCode="#,##0">
                  <c:v>1481.908</c:v>
                </c:pt>
                <c:pt idx="24" formatCode="#,##0">
                  <c:v>1532.992</c:v>
                </c:pt>
                <c:pt idx="25" formatCode="#,##0">
                  <c:v>1469.439</c:v>
                </c:pt>
                <c:pt idx="26" formatCode="#,##0">
                  <c:v>1631.753</c:v>
                </c:pt>
                <c:pt idx="27" formatCode="#,##0">
                  <c:v>1646.507</c:v>
                </c:pt>
                <c:pt idx="28" formatCode="#,##0">
                  <c:v>1664.024</c:v>
                </c:pt>
                <c:pt idx="29" formatCode="#,##0">
                  <c:v>1600.953</c:v>
                </c:pt>
                <c:pt idx="30" formatCode="#,##0">
                  <c:v>1550.234</c:v>
                </c:pt>
                <c:pt idx="31" formatCode="#,##0">
                  <c:v>1672.66</c:v>
                </c:pt>
                <c:pt idx="32" formatCode="#,##0">
                  <c:v>1769.019</c:v>
                </c:pt>
                <c:pt idx="33" formatCode="#,##0">
                  <c:v>1708.978</c:v>
                </c:pt>
                <c:pt idx="34" formatCode="#,##0">
                  <c:v>1785.573</c:v>
                </c:pt>
                <c:pt idx="35" formatCode="#,##0">
                  <c:v>1710.782</c:v>
                </c:pt>
                <c:pt idx="36" formatCode="#,##0">
                  <c:v>1756.622</c:v>
                </c:pt>
                <c:pt idx="37" formatCode="#,##0">
                  <c:v>1707.249</c:v>
                </c:pt>
                <c:pt idx="38" formatCode="#,##0">
                  <c:v>1871.926</c:v>
                </c:pt>
                <c:pt idx="39" formatCode="#,##0">
                  <c:v>1879.026</c:v>
                </c:pt>
                <c:pt idx="40" formatCode="#,##0">
                  <c:v>1876.807</c:v>
                </c:pt>
                <c:pt idx="41" formatCode="#,##0">
                  <c:v>1874.086</c:v>
                </c:pt>
                <c:pt idx="42" formatCode="#,##0">
                  <c:v>1846.008</c:v>
                </c:pt>
                <c:pt idx="43" formatCode="#,##0">
                  <c:v>1879.64</c:v>
                </c:pt>
                <c:pt idx="44" formatCode="#,##0">
                  <c:v>1821.443</c:v>
                </c:pt>
                <c:pt idx="45" formatCode="#,##0">
                  <c:v>1863.55</c:v>
                </c:pt>
                <c:pt idx="46" formatCode="#,##0">
                  <c:v>2043.169</c:v>
                </c:pt>
                <c:pt idx="47" formatCode="#,##0">
                  <c:v>2016.481</c:v>
                </c:pt>
                <c:pt idx="48" formatCode="#,##0">
                  <c:v>2004.74</c:v>
                </c:pt>
                <c:pt idx="49" formatCode="#,##0">
                  <c:v>2125.568</c:v>
                </c:pt>
                <c:pt idx="50" formatCode="#,##0">
                  <c:v>2244.2</c:v>
                </c:pt>
                <c:pt idx="51" formatCode="#,##0">
                  <c:v>2238.365</c:v>
                </c:pt>
                <c:pt idx="52" formatCode="#,##0">
                  <c:v>2197.118</c:v>
                </c:pt>
                <c:pt idx="53" formatCode="#,##0">
                  <c:v>2304.306</c:v>
                </c:pt>
                <c:pt idx="54" formatCode="#,##0">
                  <c:v>2314.038</c:v>
                </c:pt>
              </c:numCache>
            </c:numRef>
          </c:yVal>
        </c:ser>
        <c:ser>
          <c:idx val="1"/>
          <c:order val="1"/>
          <c:tx>
            <c:strRef>
              <c:f>'U.S. and World Grain Prod'!$B$3</c:f>
              <c:strCache>
                <c:ptCount val="1"/>
                <c:pt idx="0">
                  <c:v>United States</c:v>
                </c:pt>
              </c:strCache>
            </c:strRef>
          </c:tx>
          <c:marker>
            <c:symbol val="none"/>
          </c:marker>
          <c:xVal>
            <c:numRef>
              <c:f>'U.S. and World Grain Prod'!$A$4:$A$58</c:f>
              <c:numCache>
                <c:formatCode>General</c:formatCode>
                <c:ptCount val="55"/>
                <c:pt idx="2">
                  <c:v>1960.0</c:v>
                </c:pt>
                <c:pt idx="3">
                  <c:v>1961.0</c:v>
                </c:pt>
                <c:pt idx="4">
                  <c:v>1962.0</c:v>
                </c:pt>
                <c:pt idx="5">
                  <c:v>1963.0</c:v>
                </c:pt>
                <c:pt idx="6">
                  <c:v>1964.0</c:v>
                </c:pt>
                <c:pt idx="7">
                  <c:v>1965.0</c:v>
                </c:pt>
                <c:pt idx="8">
                  <c:v>1966.0</c:v>
                </c:pt>
                <c:pt idx="9">
                  <c:v>1967.0</c:v>
                </c:pt>
                <c:pt idx="10">
                  <c:v>1968.0</c:v>
                </c:pt>
                <c:pt idx="11">
                  <c:v>1969.0</c:v>
                </c:pt>
                <c:pt idx="12">
                  <c:v>1970.0</c:v>
                </c:pt>
                <c:pt idx="13">
                  <c:v>1971.0</c:v>
                </c:pt>
                <c:pt idx="14">
                  <c:v>1972.0</c:v>
                </c:pt>
                <c:pt idx="15">
                  <c:v>1973.0</c:v>
                </c:pt>
                <c:pt idx="16">
                  <c:v>1974.0</c:v>
                </c:pt>
                <c:pt idx="17">
                  <c:v>1975.0</c:v>
                </c:pt>
                <c:pt idx="18">
                  <c:v>1976.0</c:v>
                </c:pt>
                <c:pt idx="19">
                  <c:v>1977.0</c:v>
                </c:pt>
                <c:pt idx="20">
                  <c:v>1978.0</c:v>
                </c:pt>
                <c:pt idx="21">
                  <c:v>1979.0</c:v>
                </c:pt>
                <c:pt idx="22">
                  <c:v>1980.0</c:v>
                </c:pt>
                <c:pt idx="23">
                  <c:v>1981.0</c:v>
                </c:pt>
                <c:pt idx="24">
                  <c:v>1982.0</c:v>
                </c:pt>
                <c:pt idx="25">
                  <c:v>1983.0</c:v>
                </c:pt>
                <c:pt idx="26">
                  <c:v>1984.0</c:v>
                </c:pt>
                <c:pt idx="27">
                  <c:v>1985.0</c:v>
                </c:pt>
                <c:pt idx="28">
                  <c:v>1986.0</c:v>
                </c:pt>
                <c:pt idx="29">
                  <c:v>1987.0</c:v>
                </c:pt>
                <c:pt idx="30">
                  <c:v>1988.0</c:v>
                </c:pt>
                <c:pt idx="31">
                  <c:v>1989.0</c:v>
                </c:pt>
                <c:pt idx="32">
                  <c:v>1990.0</c:v>
                </c:pt>
                <c:pt idx="33">
                  <c:v>1991.0</c:v>
                </c:pt>
                <c:pt idx="34">
                  <c:v>1992.0</c:v>
                </c:pt>
                <c:pt idx="35">
                  <c:v>1993.0</c:v>
                </c:pt>
                <c:pt idx="36">
                  <c:v>1994.0</c:v>
                </c:pt>
                <c:pt idx="37">
                  <c:v>1995.0</c:v>
                </c:pt>
                <c:pt idx="38">
                  <c:v>1996.0</c:v>
                </c:pt>
                <c:pt idx="39">
                  <c:v>1997.0</c:v>
                </c:pt>
                <c:pt idx="40">
                  <c:v>1998.0</c:v>
                </c:pt>
                <c:pt idx="41">
                  <c:v>1999.0</c:v>
                </c:pt>
                <c:pt idx="42">
                  <c:v>2000.0</c:v>
                </c:pt>
                <c:pt idx="43">
                  <c:v>2001.0</c:v>
                </c:pt>
                <c:pt idx="44">
                  <c:v>2002.0</c:v>
                </c:pt>
                <c:pt idx="45">
                  <c:v>2003.0</c:v>
                </c:pt>
                <c:pt idx="46">
                  <c:v>2004.0</c:v>
                </c:pt>
                <c:pt idx="47">
                  <c:v>2005.0</c:v>
                </c:pt>
                <c:pt idx="48">
                  <c:v>2006.0</c:v>
                </c:pt>
                <c:pt idx="49">
                  <c:v>2007.0</c:v>
                </c:pt>
                <c:pt idx="50">
                  <c:v>2008.0</c:v>
                </c:pt>
                <c:pt idx="51">
                  <c:v>2009.0</c:v>
                </c:pt>
                <c:pt idx="52">
                  <c:v>2010.0</c:v>
                </c:pt>
                <c:pt idx="53">
                  <c:v>2011.0</c:v>
                </c:pt>
                <c:pt idx="54">
                  <c:v>2012.0</c:v>
                </c:pt>
              </c:numCache>
            </c:numRef>
          </c:xVal>
          <c:yVal>
            <c:numRef>
              <c:f>'U.S. and World Grain Prod'!$B$4:$B$58</c:f>
              <c:numCache>
                <c:formatCode>General</c:formatCode>
                <c:ptCount val="55"/>
                <c:pt idx="0">
                  <c:v>0.0</c:v>
                </c:pt>
                <c:pt idx="2" formatCode="#,##0">
                  <c:v>180.544</c:v>
                </c:pt>
                <c:pt idx="3" formatCode="#,##0">
                  <c:v>162.81</c:v>
                </c:pt>
                <c:pt idx="4" formatCode="#,##0">
                  <c:v>161.457</c:v>
                </c:pt>
                <c:pt idx="5" formatCode="#,##0">
                  <c:v>173.782</c:v>
                </c:pt>
                <c:pt idx="6" formatCode="#,##0">
                  <c:v>159.849</c:v>
                </c:pt>
                <c:pt idx="7" formatCode="#,##0">
                  <c:v>181.621</c:v>
                </c:pt>
                <c:pt idx="8" formatCode="#,##0">
                  <c:v>183.514</c:v>
                </c:pt>
                <c:pt idx="9" formatCode="#,##0">
                  <c:v>206.886</c:v>
                </c:pt>
                <c:pt idx="10" formatCode="#,##0">
                  <c:v>201.095</c:v>
                </c:pt>
                <c:pt idx="11" formatCode="#,##0">
                  <c:v>203.957</c:v>
                </c:pt>
                <c:pt idx="12" formatCode="#,##0">
                  <c:v>185.697</c:v>
                </c:pt>
                <c:pt idx="13" formatCode="#,##0">
                  <c:v>236.423</c:v>
                </c:pt>
                <c:pt idx="14" formatCode="#,##0">
                  <c:v>226.922</c:v>
                </c:pt>
                <c:pt idx="15" formatCode="#,##0">
                  <c:v>236.371</c:v>
                </c:pt>
                <c:pt idx="16" formatCode="#,##0">
                  <c:v>203.068</c:v>
                </c:pt>
                <c:pt idx="17" formatCode="#,##0">
                  <c:v>247.44</c:v>
                </c:pt>
                <c:pt idx="18" formatCode="#,##0">
                  <c:v>256.629</c:v>
                </c:pt>
                <c:pt idx="19" formatCode="#,##0">
                  <c:v>264.522</c:v>
                </c:pt>
                <c:pt idx="20" formatCode="#,##0">
                  <c:v>274.738</c:v>
                </c:pt>
                <c:pt idx="21" formatCode="#,##0">
                  <c:v>300.816</c:v>
                </c:pt>
                <c:pt idx="22" formatCode="#,##0">
                  <c:v>267.899</c:v>
                </c:pt>
                <c:pt idx="23" formatCode="#,##0">
                  <c:v>328.422</c:v>
                </c:pt>
                <c:pt idx="24" formatCode="#,##0">
                  <c:v>330.934</c:v>
                </c:pt>
                <c:pt idx="25" formatCode="#,##0">
                  <c:v>206.158</c:v>
                </c:pt>
                <c:pt idx="26" formatCode="#,##0">
                  <c:v>312.606</c:v>
                </c:pt>
                <c:pt idx="27" formatCode="#,##0">
                  <c:v>345.102</c:v>
                </c:pt>
                <c:pt idx="28" formatCode="#,##0">
                  <c:v>313.316</c:v>
                </c:pt>
                <c:pt idx="29" formatCode="#,##0">
                  <c:v>278.451</c:v>
                </c:pt>
                <c:pt idx="30" formatCode="#,##0">
                  <c:v>204.19</c:v>
                </c:pt>
                <c:pt idx="31" formatCode="#,##0">
                  <c:v>282.037</c:v>
                </c:pt>
                <c:pt idx="32" formatCode="#,##0">
                  <c:v>310.128</c:v>
                </c:pt>
                <c:pt idx="33" formatCode="#,##0">
                  <c:v>277.607</c:v>
                </c:pt>
                <c:pt idx="34" formatCode="#,##0">
                  <c:v>350.255</c:v>
                </c:pt>
                <c:pt idx="35" formatCode="#,##0">
                  <c:v>256.758</c:v>
                </c:pt>
                <c:pt idx="36" formatCode="#,##0">
                  <c:v>353.021</c:v>
                </c:pt>
                <c:pt idx="37" formatCode="#,##0">
                  <c:v>275.07</c:v>
                </c:pt>
                <c:pt idx="38" formatCode="#,##0">
                  <c:v>333.147</c:v>
                </c:pt>
                <c:pt idx="39" formatCode="#,##0">
                  <c:v>333.711</c:v>
                </c:pt>
                <c:pt idx="40" formatCode="#,##0">
                  <c:v>346.584</c:v>
                </c:pt>
                <c:pt idx="41" formatCode="#,##0">
                  <c:v>331.96</c:v>
                </c:pt>
                <c:pt idx="42" formatCode="#,##0">
                  <c:v>339.685</c:v>
                </c:pt>
                <c:pt idx="43" formatCode="#,##0">
                  <c:v>321.438</c:v>
                </c:pt>
                <c:pt idx="44" formatCode="#,##0">
                  <c:v>293.96</c:v>
                </c:pt>
                <c:pt idx="45" formatCode="#,##0">
                  <c:v>345.273</c:v>
                </c:pt>
                <c:pt idx="46" formatCode="#,##0">
                  <c:v>385.538</c:v>
                </c:pt>
                <c:pt idx="47" formatCode="#,##0">
                  <c:v>363.054</c:v>
                </c:pt>
                <c:pt idx="48" formatCode="#,##0">
                  <c:v>335.482</c:v>
                </c:pt>
                <c:pt idx="49" formatCode="#,##0">
                  <c:v>411.97</c:v>
                </c:pt>
                <c:pt idx="50" formatCode="#,##0">
                  <c:v>400.429</c:v>
                </c:pt>
                <c:pt idx="51" formatCode="#,##0">
                  <c:v>416.254</c:v>
                </c:pt>
                <c:pt idx="52" formatCode="#,##0">
                  <c:v>397.891</c:v>
                </c:pt>
                <c:pt idx="53" formatCode="#,##0">
                  <c:v>383.984</c:v>
                </c:pt>
                <c:pt idx="54" formatCode="#,##0">
                  <c:v>410.561</c:v>
                </c:pt>
              </c:numCache>
            </c:numRef>
          </c:yVal>
        </c:ser>
        <c:dLbls/>
        <c:axId val="424797976"/>
        <c:axId val="424790728"/>
      </c:scatterChart>
      <c:valAx>
        <c:axId val="424797976"/>
        <c:scaling>
          <c:orientation val="minMax"/>
          <c:min val="1960.0"/>
        </c:scaling>
        <c:axPos val="b"/>
        <c:title>
          <c:tx>
            <c:rich>
              <a:bodyPr/>
              <a:lstStyle/>
              <a:p>
                <a:pPr>
                  <a:defRPr sz="10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Source: USDA</a:t>
                </a:r>
              </a:p>
            </c:rich>
          </c:tx>
          <c:layout>
            <c:manualLayout>
              <c:xMode val="edge"/>
              <c:yMode val="edge"/>
              <c:x val="0.471451876019576"/>
              <c:y val="0.93423597678916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4790728"/>
        <c:crosses val="autoZero"/>
        <c:crossBetween val="midCat"/>
      </c:valAx>
      <c:valAx>
        <c:axId val="42479072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Million Tons</a:t>
                </a:r>
              </a:p>
            </c:rich>
          </c:tx>
          <c:layout>
            <c:manualLayout>
              <c:xMode val="edge"/>
              <c:yMode val="edge"/>
              <c:x val="0.0179445350734095"/>
              <c:y val="0.423597678916828"/>
            </c:manualLayout>
          </c:layout>
          <c:spPr>
            <a:noFill/>
            <a:ln w="25400">
              <a:noFill/>
            </a:ln>
          </c:spPr>
        </c:title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2479797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458921855612"/>
          <c:y val="0.460050174019331"/>
          <c:w val="0.195796956859909"/>
          <c:h val="0.0878828040025663"/>
        </c:manualLayout>
      </c:layout>
      <c:overlay val="1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baseline="0"/>
              <a:t>Corn </a:t>
            </a:r>
            <a:r>
              <a:rPr lang="en-US"/>
              <a:t>Area in the United States, 1960-2012 </a:t>
            </a:r>
          </a:p>
        </c:rich>
      </c:tx>
      <c:layout>
        <c:manualLayout>
          <c:xMode val="edge"/>
          <c:yMode val="edge"/>
          <c:x val="0.243057701347869"/>
          <c:y val="0.0554070788837733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1690156558721"/>
          <c:y val="0.143133462282398"/>
          <c:w val="0.84068415371008"/>
          <c:h val="0.731141199226306"/>
        </c:manualLayout>
      </c:layout>
      <c:scatterChart>
        <c:scatterStyle val="lineMarker"/>
        <c:ser>
          <c:idx val="0"/>
          <c:order val="0"/>
          <c:tx>
            <c:strRef>
              <c:f>'Corn Area'!$C$3</c:f>
              <c:strCache>
                <c:ptCount val="1"/>
                <c:pt idx="0">
                  <c:v>Area Harvested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'Corn Area'!$A$6:$A$58</c:f>
              <c:numCache>
                <c:formatCode>General</c:formatCode>
                <c:ptCount val="53"/>
                <c:pt idx="0">
                  <c:v>1960.0</c:v>
                </c:pt>
                <c:pt idx="1">
                  <c:v>1961.0</c:v>
                </c:pt>
                <c:pt idx="2">
                  <c:v>1962.0</c:v>
                </c:pt>
                <c:pt idx="3">
                  <c:v>1963.0</c:v>
                </c:pt>
                <c:pt idx="4">
                  <c:v>1964.0</c:v>
                </c:pt>
                <c:pt idx="5">
                  <c:v>1965.0</c:v>
                </c:pt>
                <c:pt idx="6">
                  <c:v>1966.0</c:v>
                </c:pt>
                <c:pt idx="7">
                  <c:v>1967.0</c:v>
                </c:pt>
                <c:pt idx="8">
                  <c:v>1968.0</c:v>
                </c:pt>
                <c:pt idx="9">
                  <c:v>1969.0</c:v>
                </c:pt>
                <c:pt idx="10">
                  <c:v>1970.0</c:v>
                </c:pt>
                <c:pt idx="11">
                  <c:v>1971.0</c:v>
                </c:pt>
                <c:pt idx="12">
                  <c:v>1972.0</c:v>
                </c:pt>
                <c:pt idx="13">
                  <c:v>1973.0</c:v>
                </c:pt>
                <c:pt idx="14">
                  <c:v>1974.0</c:v>
                </c:pt>
                <c:pt idx="15">
                  <c:v>1975.0</c:v>
                </c:pt>
                <c:pt idx="16">
                  <c:v>1976.0</c:v>
                </c:pt>
                <c:pt idx="17">
                  <c:v>1977.0</c:v>
                </c:pt>
                <c:pt idx="18">
                  <c:v>1978.0</c:v>
                </c:pt>
                <c:pt idx="19">
                  <c:v>1979.0</c:v>
                </c:pt>
                <c:pt idx="20">
                  <c:v>1980.0</c:v>
                </c:pt>
                <c:pt idx="21">
                  <c:v>1981.0</c:v>
                </c:pt>
                <c:pt idx="22">
                  <c:v>1982.0</c:v>
                </c:pt>
                <c:pt idx="23">
                  <c:v>1983.0</c:v>
                </c:pt>
                <c:pt idx="24">
                  <c:v>1984.0</c:v>
                </c:pt>
                <c:pt idx="25">
                  <c:v>1985.0</c:v>
                </c:pt>
                <c:pt idx="26">
                  <c:v>1986.0</c:v>
                </c:pt>
                <c:pt idx="27">
                  <c:v>1987.0</c:v>
                </c:pt>
                <c:pt idx="28">
                  <c:v>1988.0</c:v>
                </c:pt>
                <c:pt idx="29">
                  <c:v>1989.0</c:v>
                </c:pt>
                <c:pt idx="30">
                  <c:v>1990.0</c:v>
                </c:pt>
                <c:pt idx="31">
                  <c:v>1991.0</c:v>
                </c:pt>
                <c:pt idx="32">
                  <c:v>1992.0</c:v>
                </c:pt>
                <c:pt idx="33">
                  <c:v>1993.0</c:v>
                </c:pt>
                <c:pt idx="34">
                  <c:v>1994.0</c:v>
                </c:pt>
                <c:pt idx="35">
                  <c:v>1995.0</c:v>
                </c:pt>
                <c:pt idx="36">
                  <c:v>1996.0</c:v>
                </c:pt>
                <c:pt idx="37">
                  <c:v>1997.0</c:v>
                </c:pt>
                <c:pt idx="38">
                  <c:v>1998.0</c:v>
                </c:pt>
                <c:pt idx="39">
                  <c:v>1999.0</c:v>
                </c:pt>
                <c:pt idx="40">
                  <c:v>2000.0</c:v>
                </c:pt>
                <c:pt idx="41">
                  <c:v>2001.0</c:v>
                </c:pt>
                <c:pt idx="42">
                  <c:v>2002.0</c:v>
                </c:pt>
                <c:pt idx="43">
                  <c:v>2003.0</c:v>
                </c:pt>
                <c:pt idx="44">
                  <c:v>2004.0</c:v>
                </c:pt>
                <c:pt idx="45">
                  <c:v>2005.0</c:v>
                </c:pt>
                <c:pt idx="46">
                  <c:v>2006.0</c:v>
                </c:pt>
                <c:pt idx="47">
                  <c:v>2007.0</c:v>
                </c:pt>
                <c:pt idx="48">
                  <c:v>2008.0</c:v>
                </c:pt>
                <c:pt idx="49">
                  <c:v>2009.0</c:v>
                </c:pt>
                <c:pt idx="50">
                  <c:v>2010.0</c:v>
                </c:pt>
                <c:pt idx="51">
                  <c:v>2011.0</c:v>
                </c:pt>
                <c:pt idx="52">
                  <c:v>2012.0</c:v>
                </c:pt>
              </c:numCache>
            </c:numRef>
          </c:xVal>
          <c:yVal>
            <c:numRef>
              <c:f>'Corn Area'!$C$6:$C$58</c:f>
              <c:numCache>
                <c:formatCode>0.0</c:formatCode>
                <c:ptCount val="53"/>
                <c:pt idx="0">
                  <c:v>28.903483492</c:v>
                </c:pt>
                <c:pt idx="1">
                  <c:v>23.323672924</c:v>
                </c:pt>
                <c:pt idx="2">
                  <c:v>22.551532036</c:v>
                </c:pt>
                <c:pt idx="3">
                  <c:v>23.968337722</c:v>
                </c:pt>
                <c:pt idx="4">
                  <c:v>22.407059134</c:v>
                </c:pt>
                <c:pt idx="5">
                  <c:v>22.416366912</c:v>
                </c:pt>
                <c:pt idx="6">
                  <c:v>23.067911372</c:v>
                </c:pt>
                <c:pt idx="7">
                  <c:v>24.562012084</c:v>
                </c:pt>
                <c:pt idx="8">
                  <c:v>22.65432228</c:v>
                </c:pt>
                <c:pt idx="9">
                  <c:v>22.085333764</c:v>
                </c:pt>
                <c:pt idx="10">
                  <c:v>23.211979588</c:v>
                </c:pt>
                <c:pt idx="11">
                  <c:v>25.949680378</c:v>
                </c:pt>
                <c:pt idx="12">
                  <c:v>23.274705918</c:v>
                </c:pt>
                <c:pt idx="13">
                  <c:v>25.148402098</c:v>
                </c:pt>
                <c:pt idx="14">
                  <c:v>26.46848783</c:v>
                </c:pt>
                <c:pt idx="15">
                  <c:v>27.36689075</c:v>
                </c:pt>
                <c:pt idx="16">
                  <c:v>28.937477116</c:v>
                </c:pt>
                <c:pt idx="17">
                  <c:v>28.981183204</c:v>
                </c:pt>
                <c:pt idx="18">
                  <c:v>29.10906398</c:v>
                </c:pt>
                <c:pt idx="19">
                  <c:v>29.2992664</c:v>
                </c:pt>
                <c:pt idx="20">
                  <c:v>29.526295246</c:v>
                </c:pt>
                <c:pt idx="21">
                  <c:v>30.158819464</c:v>
                </c:pt>
                <c:pt idx="22">
                  <c:v>29.428361234</c:v>
                </c:pt>
                <c:pt idx="23">
                  <c:v>20.832830594</c:v>
                </c:pt>
                <c:pt idx="24">
                  <c:v>29.095709342</c:v>
                </c:pt>
                <c:pt idx="25">
                  <c:v>30.436029374</c:v>
                </c:pt>
                <c:pt idx="26">
                  <c:v>27.885698202</c:v>
                </c:pt>
                <c:pt idx="27">
                  <c:v>24.08084043</c:v>
                </c:pt>
                <c:pt idx="28">
                  <c:v>23.5729595</c:v>
                </c:pt>
                <c:pt idx="29">
                  <c:v>26.216773138</c:v>
                </c:pt>
                <c:pt idx="30">
                  <c:v>27.094537072</c:v>
                </c:pt>
                <c:pt idx="31">
                  <c:v>27.851299892</c:v>
                </c:pt>
                <c:pt idx="32">
                  <c:v>29.168552822</c:v>
                </c:pt>
                <c:pt idx="33">
                  <c:v>25.468104038</c:v>
                </c:pt>
                <c:pt idx="34">
                  <c:v>29.345400604</c:v>
                </c:pt>
                <c:pt idx="35">
                  <c:v>26.38957406</c:v>
                </c:pt>
                <c:pt idx="36">
                  <c:v>29.398009784</c:v>
                </c:pt>
                <c:pt idx="37">
                  <c:v>29.408936306</c:v>
                </c:pt>
                <c:pt idx="38">
                  <c:v>29.375752054</c:v>
                </c:pt>
                <c:pt idx="39">
                  <c:v>28.525102082</c:v>
                </c:pt>
                <c:pt idx="40">
                  <c:v>29.31545384</c:v>
                </c:pt>
                <c:pt idx="41">
                  <c:v>27.829446848</c:v>
                </c:pt>
                <c:pt idx="42">
                  <c:v>28.05688038</c:v>
                </c:pt>
                <c:pt idx="43">
                  <c:v>28.710043584</c:v>
                </c:pt>
                <c:pt idx="44">
                  <c:v>29.797434866</c:v>
                </c:pt>
                <c:pt idx="45">
                  <c:v>30.398798262</c:v>
                </c:pt>
                <c:pt idx="46">
                  <c:v>28.586209668</c:v>
                </c:pt>
                <c:pt idx="47">
                  <c:v>35.01343272</c:v>
                </c:pt>
                <c:pt idx="48">
                  <c:v>31.79617902</c:v>
                </c:pt>
                <c:pt idx="49">
                  <c:v>32.16849014</c:v>
                </c:pt>
                <c:pt idx="50">
                  <c:v>32.960055956</c:v>
                </c:pt>
                <c:pt idx="51">
                  <c:v>33.985934966</c:v>
                </c:pt>
                <c:pt idx="52">
                  <c:v>35.957</c:v>
                </c:pt>
              </c:numCache>
            </c:numRef>
          </c:yVal>
        </c:ser>
        <c:dLbls/>
        <c:axId val="389783336"/>
        <c:axId val="389802744"/>
      </c:scatterChart>
      <c:valAx>
        <c:axId val="389783336"/>
        <c:scaling>
          <c:orientation val="minMax"/>
          <c:min val="1960.0"/>
        </c:scaling>
        <c:axPos val="b"/>
        <c:title>
          <c:tx>
            <c:rich>
              <a:bodyPr/>
              <a:lstStyle/>
              <a:p>
                <a:pPr>
                  <a:defRPr sz="10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Source:</a:t>
                </a:r>
                <a:r>
                  <a:rPr lang="en-US" baseline="0"/>
                  <a:t> USDA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54039827847617"/>
              <c:y val="0.9342359622507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9802744"/>
        <c:crosses val="autoZero"/>
        <c:crossBetween val="midCat"/>
      </c:valAx>
      <c:valAx>
        <c:axId val="389802744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Million Hectares</a:t>
                </a:r>
              </a:p>
            </c:rich>
          </c:tx>
          <c:layout>
            <c:manualLayout>
              <c:xMode val="edge"/>
              <c:yMode val="edge"/>
              <c:x val="0.0179444506426066"/>
              <c:y val="0.397798188918665"/>
            </c:manualLayout>
          </c:layout>
          <c:spPr>
            <a:noFill/>
            <a:ln w="25400">
              <a:noFill/>
            </a:ln>
          </c:spPr>
        </c:title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978333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baseline="0"/>
              <a:t>Corn </a:t>
            </a:r>
            <a:r>
              <a:rPr lang="en-US"/>
              <a:t>Yield in the United States, 1960-2012 </a:t>
            </a:r>
          </a:p>
        </c:rich>
      </c:tx>
      <c:layout>
        <c:manualLayout>
          <c:xMode val="edge"/>
          <c:yMode val="edge"/>
          <c:x val="0.243067569245525"/>
          <c:y val="0.0579850439391401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16911364872213"/>
          <c:y val="0.143133462282398"/>
          <c:w val="0.840674279499728"/>
          <c:h val="0.731141199226306"/>
        </c:manualLayout>
      </c:layout>
      <c:scatterChart>
        <c:scatterStyle val="lineMarker"/>
        <c:ser>
          <c:idx val="0"/>
          <c:order val="0"/>
          <c:tx>
            <c:strRef>
              <c:f>'Corn Yield'!$C$3</c:f>
              <c:strCache>
                <c:ptCount val="1"/>
                <c:pt idx="0">
                  <c:v>Yield</c:v>
                </c:pt>
              </c:strCache>
            </c:strRef>
          </c:tx>
          <c:spPr>
            <a:ln w="9525"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'Corn Yield'!$A$6:$A$58</c:f>
              <c:numCache>
                <c:formatCode>General</c:formatCode>
                <c:ptCount val="53"/>
                <c:pt idx="0">
                  <c:v>1960.0</c:v>
                </c:pt>
                <c:pt idx="1">
                  <c:v>1961.0</c:v>
                </c:pt>
                <c:pt idx="2">
                  <c:v>1962.0</c:v>
                </c:pt>
                <c:pt idx="3">
                  <c:v>1963.0</c:v>
                </c:pt>
                <c:pt idx="4">
                  <c:v>1964.0</c:v>
                </c:pt>
                <c:pt idx="5">
                  <c:v>1965.0</c:v>
                </c:pt>
                <c:pt idx="6">
                  <c:v>1966.0</c:v>
                </c:pt>
                <c:pt idx="7">
                  <c:v>1967.0</c:v>
                </c:pt>
                <c:pt idx="8">
                  <c:v>1968.0</c:v>
                </c:pt>
                <c:pt idx="9">
                  <c:v>1969.0</c:v>
                </c:pt>
                <c:pt idx="10">
                  <c:v>1970.0</c:v>
                </c:pt>
                <c:pt idx="11">
                  <c:v>1971.0</c:v>
                </c:pt>
                <c:pt idx="12">
                  <c:v>1972.0</c:v>
                </c:pt>
                <c:pt idx="13">
                  <c:v>1973.0</c:v>
                </c:pt>
                <c:pt idx="14">
                  <c:v>1974.0</c:v>
                </c:pt>
                <c:pt idx="15">
                  <c:v>1975.0</c:v>
                </c:pt>
                <c:pt idx="16">
                  <c:v>1976.0</c:v>
                </c:pt>
                <c:pt idx="17">
                  <c:v>1977.0</c:v>
                </c:pt>
                <c:pt idx="18">
                  <c:v>1978.0</c:v>
                </c:pt>
                <c:pt idx="19">
                  <c:v>1979.0</c:v>
                </c:pt>
                <c:pt idx="20">
                  <c:v>1980.0</c:v>
                </c:pt>
                <c:pt idx="21">
                  <c:v>1981.0</c:v>
                </c:pt>
                <c:pt idx="22">
                  <c:v>1982.0</c:v>
                </c:pt>
                <c:pt idx="23">
                  <c:v>1983.0</c:v>
                </c:pt>
                <c:pt idx="24">
                  <c:v>1984.0</c:v>
                </c:pt>
                <c:pt idx="25">
                  <c:v>1985.0</c:v>
                </c:pt>
                <c:pt idx="26">
                  <c:v>1986.0</c:v>
                </c:pt>
                <c:pt idx="27">
                  <c:v>1987.0</c:v>
                </c:pt>
                <c:pt idx="28">
                  <c:v>1988.0</c:v>
                </c:pt>
                <c:pt idx="29">
                  <c:v>1989.0</c:v>
                </c:pt>
                <c:pt idx="30">
                  <c:v>1990.0</c:v>
                </c:pt>
                <c:pt idx="31">
                  <c:v>1991.0</c:v>
                </c:pt>
                <c:pt idx="32">
                  <c:v>1992.0</c:v>
                </c:pt>
                <c:pt idx="33">
                  <c:v>1993.0</c:v>
                </c:pt>
                <c:pt idx="34">
                  <c:v>1994.0</c:v>
                </c:pt>
                <c:pt idx="35">
                  <c:v>1995.0</c:v>
                </c:pt>
                <c:pt idx="36">
                  <c:v>1996.0</c:v>
                </c:pt>
                <c:pt idx="37">
                  <c:v>1997.0</c:v>
                </c:pt>
                <c:pt idx="38">
                  <c:v>1998.0</c:v>
                </c:pt>
                <c:pt idx="39">
                  <c:v>1999.0</c:v>
                </c:pt>
                <c:pt idx="40">
                  <c:v>2000.0</c:v>
                </c:pt>
                <c:pt idx="41">
                  <c:v>2001.0</c:v>
                </c:pt>
                <c:pt idx="42">
                  <c:v>2002.0</c:v>
                </c:pt>
                <c:pt idx="43">
                  <c:v>2003.0</c:v>
                </c:pt>
                <c:pt idx="44">
                  <c:v>2004.0</c:v>
                </c:pt>
                <c:pt idx="45">
                  <c:v>2005.0</c:v>
                </c:pt>
                <c:pt idx="46">
                  <c:v>2006.0</c:v>
                </c:pt>
                <c:pt idx="47">
                  <c:v>2007.0</c:v>
                </c:pt>
                <c:pt idx="48">
                  <c:v>2008.0</c:v>
                </c:pt>
                <c:pt idx="49">
                  <c:v>2009.0</c:v>
                </c:pt>
                <c:pt idx="50">
                  <c:v>2010.0</c:v>
                </c:pt>
                <c:pt idx="51">
                  <c:v>2011.0</c:v>
                </c:pt>
                <c:pt idx="52">
                  <c:v>2012.0</c:v>
                </c:pt>
              </c:numCache>
            </c:numRef>
          </c:xVal>
          <c:yVal>
            <c:numRef>
              <c:f>'Corn Yield'!$C$6:$C$58</c:f>
              <c:numCache>
                <c:formatCode>0.0</c:formatCode>
                <c:ptCount val="53"/>
                <c:pt idx="0">
                  <c:v>3.433375240997058</c:v>
                </c:pt>
                <c:pt idx="1">
                  <c:v>3.918087708474332</c:v>
                </c:pt>
                <c:pt idx="2">
                  <c:v>4.061821576191561</c:v>
                </c:pt>
                <c:pt idx="3">
                  <c:v>4.259312697613365</c:v>
                </c:pt>
                <c:pt idx="4">
                  <c:v>3.949649334647041</c:v>
                </c:pt>
                <c:pt idx="5">
                  <c:v>4.648961279457487</c:v>
                </c:pt>
                <c:pt idx="6">
                  <c:v>4.58893921919998</c:v>
                </c:pt>
                <c:pt idx="7">
                  <c:v>5.026194449290216</c:v>
                </c:pt>
                <c:pt idx="8">
                  <c:v>4.988821356169035</c:v>
                </c:pt>
                <c:pt idx="9">
                  <c:v>5.390511597975414</c:v>
                </c:pt>
                <c:pt idx="10">
                  <c:v>4.543644017958888</c:v>
                </c:pt>
                <c:pt idx="11">
                  <c:v>5.526657820478841</c:v>
                </c:pt>
                <c:pt idx="12">
                  <c:v>6.089345803093124</c:v>
                </c:pt>
                <c:pt idx="13">
                  <c:v>5.727444799025814</c:v>
                </c:pt>
                <c:pt idx="14">
                  <c:v>4.511614398486777</c:v>
                </c:pt>
                <c:pt idx="15">
                  <c:v>5.42097489829019</c:v>
                </c:pt>
                <c:pt idx="16">
                  <c:v>5.520346226439846</c:v>
                </c:pt>
                <c:pt idx="17">
                  <c:v>5.701217932923977</c:v>
                </c:pt>
                <c:pt idx="18">
                  <c:v>6.341850975587432</c:v>
                </c:pt>
                <c:pt idx="19">
                  <c:v>6.873029783435124</c:v>
                </c:pt>
                <c:pt idx="20">
                  <c:v>5.71154142417668</c:v>
                </c:pt>
                <c:pt idx="21">
                  <c:v>6.837592242168276</c:v>
                </c:pt>
                <c:pt idx="22">
                  <c:v>7.107822407668901</c:v>
                </c:pt>
                <c:pt idx="23">
                  <c:v>5.089369633262232</c:v>
                </c:pt>
                <c:pt idx="24">
                  <c:v>6.697623340589942</c:v>
                </c:pt>
                <c:pt idx="25">
                  <c:v>7.406896064851984</c:v>
                </c:pt>
                <c:pt idx="26">
                  <c:v>7.49252911246866</c:v>
                </c:pt>
                <c:pt idx="27">
                  <c:v>7.521955910406737</c:v>
                </c:pt>
                <c:pt idx="28">
                  <c:v>5.310682241659134</c:v>
                </c:pt>
                <c:pt idx="29">
                  <c:v>7.297298000519472</c:v>
                </c:pt>
                <c:pt idx="30">
                  <c:v>7.437820792600253</c:v>
                </c:pt>
                <c:pt idx="31">
                  <c:v>6.816882218647721</c:v>
                </c:pt>
                <c:pt idx="32">
                  <c:v>8.252316481688765</c:v>
                </c:pt>
                <c:pt idx="33">
                  <c:v>6.320782330707079</c:v>
                </c:pt>
                <c:pt idx="34">
                  <c:v>8.699257898875062</c:v>
                </c:pt>
                <c:pt idx="35">
                  <c:v>7.122558892866042</c:v>
                </c:pt>
                <c:pt idx="36">
                  <c:v>7.976966792072824</c:v>
                </c:pt>
                <c:pt idx="37">
                  <c:v>7.951784803324875</c:v>
                </c:pt>
                <c:pt idx="38">
                  <c:v>8.43793202449257</c:v>
                </c:pt>
                <c:pt idx="39">
                  <c:v>8.39742988864372</c:v>
                </c:pt>
                <c:pt idx="40">
                  <c:v>8.590769113605507</c:v>
                </c:pt>
                <c:pt idx="41">
                  <c:v>8.67302657211622</c:v>
                </c:pt>
                <c:pt idx="42">
                  <c:v>8.117666209332144</c:v>
                </c:pt>
                <c:pt idx="43">
                  <c:v>8.924306089970162</c:v>
                </c:pt>
                <c:pt idx="44">
                  <c:v>10.0633413160726</c:v>
                </c:pt>
                <c:pt idx="45">
                  <c:v>9.284891704183776</c:v>
                </c:pt>
                <c:pt idx="46">
                  <c:v>9.35732744237983</c:v>
                </c:pt>
                <c:pt idx="47">
                  <c:v>9.458142183552235</c:v>
                </c:pt>
                <c:pt idx="48">
                  <c:v>9.659269404880838</c:v>
                </c:pt>
                <c:pt idx="49">
                  <c:v>10.3372366359996</c:v>
                </c:pt>
                <c:pt idx="50">
                  <c:v>9.591924583563957</c:v>
                </c:pt>
                <c:pt idx="51">
                  <c:v>9.236281571009701</c:v>
                </c:pt>
                <c:pt idx="52">
                  <c:v>9.162416219373138</c:v>
                </c:pt>
              </c:numCache>
            </c:numRef>
          </c:yVal>
        </c:ser>
        <c:dLbls/>
        <c:axId val="390030168"/>
        <c:axId val="390015240"/>
      </c:scatterChart>
      <c:valAx>
        <c:axId val="390030168"/>
        <c:scaling>
          <c:orientation val="minMax"/>
          <c:min val="1960.0"/>
        </c:scaling>
        <c:axPos val="b"/>
        <c:title>
          <c:tx>
            <c:rich>
              <a:bodyPr/>
              <a:lstStyle/>
              <a:p>
                <a:pPr>
                  <a:defRPr sz="10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Source:</a:t>
                </a:r>
                <a:r>
                  <a:rPr lang="en-US" baseline="0"/>
                  <a:t> USDA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56226209896683"/>
              <c:y val="0.93423597678916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90015240"/>
        <c:crosses val="autoZero"/>
        <c:crossBetween val="midCat"/>
      </c:valAx>
      <c:valAx>
        <c:axId val="39001524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Tons per Hectare</a:t>
                </a:r>
              </a:p>
            </c:rich>
          </c:tx>
          <c:layout>
            <c:manualLayout>
              <c:xMode val="edge"/>
              <c:yMode val="edge"/>
              <c:x val="0.0245018475463813"/>
              <c:y val="0.3461106626662"/>
            </c:manualLayout>
          </c:layout>
          <c:spPr>
            <a:noFill/>
            <a:ln w="25400">
              <a:noFill/>
            </a:ln>
          </c:spPr>
        </c:title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9003016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US" sz="1400" b="0">
                <a:latin typeface="Arial" pitchFamily="34" charset="0"/>
                <a:cs typeface="Arial" pitchFamily="34" charset="0"/>
              </a:rPr>
              <a:t>Share of U.S. Corn Crop Rated Good to Excellent </a:t>
            </a:r>
          </a:p>
          <a:p>
            <a:pPr>
              <a:defRPr/>
            </a:pPr>
            <a:r>
              <a:rPr lang="en-US" sz="1400" b="0">
                <a:latin typeface="Arial" pitchFamily="34" charset="0"/>
                <a:cs typeface="Arial" pitchFamily="34" charset="0"/>
              </a:rPr>
              <a:t>by Week, 2012</a:t>
            </a:r>
          </a:p>
        </c:rich>
      </c:tx>
      <c:layout>
        <c:manualLayout>
          <c:xMode val="edge"/>
          <c:yMode val="edge"/>
          <c:x val="0.160532812680633"/>
          <c:y val="0.0206318504190845"/>
        </c:manualLayout>
      </c:layout>
    </c:title>
    <c:plotArea>
      <c:layout>
        <c:manualLayout>
          <c:layoutTarget val="inner"/>
          <c:xMode val="edge"/>
          <c:yMode val="edge"/>
          <c:x val="0.0991508702783363"/>
          <c:y val="0.132365811264254"/>
          <c:w val="0.85735319350931"/>
          <c:h val="0.695309426729791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FFC000"/>
            </a:solidFill>
            <a:ln>
              <a:solidFill>
                <a:srgbClr val="FFC000"/>
              </a:solidFill>
            </a:ln>
          </c:spPr>
          <c:dPt>
            <c:idx val="9"/>
            <c:spPr>
              <a:pattFill prst="wdDnDiag">
                <a:fgClr>
                  <a:srgbClr val="FFC000"/>
                </a:fgClr>
                <a:bgClr>
                  <a:sysClr val="window" lastClr="FFFFFF"/>
                </a:bgClr>
              </a:pattFill>
              <a:ln>
                <a:solidFill>
                  <a:srgbClr val="FFC000"/>
                </a:solidFill>
              </a:ln>
            </c:spPr>
          </c:dPt>
          <c:dLbls>
            <c:spPr>
              <a:solidFill>
                <a:sysClr val="window" lastClr="FFFFFF"/>
              </a:solidFill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en-US"/>
              </a:p>
            </c:txPr>
            <c:showVal val="1"/>
          </c:dLbls>
          <c:cat>
            <c:strRef>
              <c:f>'2012 Condition'!$A$6:$A$15</c:f>
              <c:strCache>
                <c:ptCount val="10"/>
                <c:pt idx="0">
                  <c:v>May 20</c:v>
                </c:pt>
                <c:pt idx="1">
                  <c:v>May 27</c:v>
                </c:pt>
                <c:pt idx="2">
                  <c:v>June 3</c:v>
                </c:pt>
                <c:pt idx="3">
                  <c:v>June 10</c:v>
                </c:pt>
                <c:pt idx="4">
                  <c:v>June 17</c:v>
                </c:pt>
                <c:pt idx="5">
                  <c:v>June 24</c:v>
                </c:pt>
                <c:pt idx="6">
                  <c:v>July 1</c:v>
                </c:pt>
                <c:pt idx="7">
                  <c:v>July 8</c:v>
                </c:pt>
                <c:pt idx="8">
                  <c:v>July 15</c:v>
                </c:pt>
                <c:pt idx="9">
                  <c:v>July 22</c:v>
                </c:pt>
              </c:strCache>
            </c:strRef>
          </c:cat>
          <c:val>
            <c:numRef>
              <c:f>'2012 Condition'!$C$6:$C$15</c:f>
              <c:numCache>
                <c:formatCode>General</c:formatCode>
                <c:ptCount val="10"/>
                <c:pt idx="0">
                  <c:v>77.0</c:v>
                </c:pt>
                <c:pt idx="1">
                  <c:v>72.0</c:v>
                </c:pt>
                <c:pt idx="2">
                  <c:v>72.0</c:v>
                </c:pt>
                <c:pt idx="3">
                  <c:v>66.0</c:v>
                </c:pt>
                <c:pt idx="4">
                  <c:v>63.0</c:v>
                </c:pt>
                <c:pt idx="5">
                  <c:v>56.0</c:v>
                </c:pt>
                <c:pt idx="6">
                  <c:v>48.0</c:v>
                </c:pt>
                <c:pt idx="7">
                  <c:v>40.0</c:v>
                </c:pt>
                <c:pt idx="8">
                  <c:v>31.0</c:v>
                </c:pt>
                <c:pt idx="9">
                  <c:v>26.0</c:v>
                </c:pt>
              </c:numCache>
            </c:numRef>
          </c:val>
        </c:ser>
        <c:dLbls/>
        <c:gapWidth val="65"/>
        <c:axId val="297869032"/>
        <c:axId val="297865880"/>
      </c:barChart>
      <c:catAx>
        <c:axId val="29786903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b="0" i="1">
                    <a:latin typeface="Arial" pitchFamily="34" charset="0"/>
                    <a:cs typeface="Arial" pitchFamily="34" charset="0"/>
                  </a:rPr>
                  <a:t>Source: USDA, EPI</a:t>
                </a:r>
              </a:p>
            </c:rich>
          </c:tx>
          <c:layout>
            <c:manualLayout>
              <c:xMode val="edge"/>
              <c:yMode val="edge"/>
              <c:x val="0.395138405415473"/>
              <c:y val="0.927332226605137"/>
            </c:manualLayout>
          </c:layout>
        </c:title>
        <c:tickLblPos val="low"/>
        <c:txPr>
          <a:bodyPr rot="0"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97865880"/>
        <c:crosses val="autoZero"/>
        <c:auto val="1"/>
        <c:lblAlgn val="ctr"/>
        <c:lblOffset val="100"/>
      </c:catAx>
      <c:valAx>
        <c:axId val="297865880"/>
        <c:scaling>
          <c:orientation val="minMax"/>
          <c:max val="100.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200" b="0">
                    <a:latin typeface="Arial" pitchFamily="34" charset="0"/>
                    <a:cs typeface="Arial" pitchFamily="34" charset="0"/>
                  </a:rPr>
                  <a:t>Percent</a:t>
                </a:r>
              </a:p>
            </c:rich>
          </c:tx>
          <c:layout>
            <c:manualLayout>
              <c:xMode val="edge"/>
              <c:yMode val="edge"/>
              <c:x val="0.00869918724247067"/>
              <c:y val="0.413889021817506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97869032"/>
        <c:crosses val="autoZero"/>
        <c:crossBetween val="between"/>
      </c:valAx>
      <c:spPr>
        <a:ln>
          <a:solidFill>
            <a:sysClr val="window" lastClr="FFFFFF">
              <a:lumMod val="50000"/>
            </a:sysClr>
          </a:solidFill>
        </a:ln>
      </c:spPr>
    </c:plotArea>
    <c:plotVisOnly val="1"/>
    <c:dispBlanksAs val="gap"/>
  </c:chart>
  <c:spPr>
    <a:ln>
      <a:noFill/>
    </a:ln>
  </c:spPr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US" sz="1400" b="0">
                <a:latin typeface="Arial" pitchFamily="34" charset="0"/>
                <a:cs typeface="Arial" pitchFamily="34" charset="0"/>
              </a:rPr>
              <a:t>Share of U.S. Corn Crop Rated Good to Excellent </a:t>
            </a:r>
          </a:p>
          <a:p>
            <a:pPr>
              <a:defRPr/>
            </a:pPr>
            <a:r>
              <a:rPr lang="en-US" sz="1400" b="0">
                <a:latin typeface="Arial" pitchFamily="34" charset="0"/>
                <a:cs typeface="Arial" pitchFamily="34" charset="0"/>
              </a:rPr>
              <a:t>by Week, 1988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0.0991508702783363"/>
          <c:y val="0.132365811264254"/>
          <c:w val="0.85735319350931"/>
          <c:h val="0.638571812952781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FFC000"/>
            </a:solidFill>
            <a:ln>
              <a:solidFill>
                <a:srgbClr val="FFC000"/>
              </a:solidFill>
            </a:ln>
          </c:spPr>
          <c:dPt>
            <c:idx val="9"/>
          </c:dPt>
          <c:dLbls>
            <c:spPr>
              <a:solidFill>
                <a:sysClr val="window" lastClr="FFFFFF"/>
              </a:solidFill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en-US"/>
              </a:p>
            </c:txPr>
            <c:showVal val="1"/>
          </c:dLbls>
          <c:cat>
            <c:strRef>
              <c:f>'1988 Condition'!$A$6:$A$20</c:f>
              <c:strCache>
                <c:ptCount val="15"/>
                <c:pt idx="0">
                  <c:v>June 5 </c:v>
                </c:pt>
                <c:pt idx="1">
                  <c:v>June 12 </c:v>
                </c:pt>
                <c:pt idx="2">
                  <c:v>June 19 </c:v>
                </c:pt>
                <c:pt idx="3">
                  <c:v>June 26 </c:v>
                </c:pt>
                <c:pt idx="4">
                  <c:v>July 3 </c:v>
                </c:pt>
                <c:pt idx="5">
                  <c:v>July 10</c:v>
                </c:pt>
                <c:pt idx="6">
                  <c:v>July 17</c:v>
                </c:pt>
                <c:pt idx="7">
                  <c:v>July 24</c:v>
                </c:pt>
                <c:pt idx="8">
                  <c:v>July 31 </c:v>
                </c:pt>
                <c:pt idx="9">
                  <c:v>August 7</c:v>
                </c:pt>
                <c:pt idx="10">
                  <c:v>August 14</c:v>
                </c:pt>
                <c:pt idx="11">
                  <c:v>August 21 </c:v>
                </c:pt>
                <c:pt idx="12">
                  <c:v>August 28</c:v>
                </c:pt>
                <c:pt idx="13">
                  <c:v>September 4</c:v>
                </c:pt>
                <c:pt idx="14">
                  <c:v>September 11</c:v>
                </c:pt>
              </c:strCache>
            </c:strRef>
          </c:cat>
          <c:val>
            <c:numRef>
              <c:f>'1988 Condition'!$B$6:$B$20</c:f>
              <c:numCache>
                <c:formatCode>0</c:formatCode>
                <c:ptCount val="15"/>
                <c:pt idx="0">
                  <c:v>55.0</c:v>
                </c:pt>
                <c:pt idx="1">
                  <c:v>47.0</c:v>
                </c:pt>
                <c:pt idx="2">
                  <c:v>37.0</c:v>
                </c:pt>
                <c:pt idx="3">
                  <c:v>21.0</c:v>
                </c:pt>
                <c:pt idx="4">
                  <c:v>23.0</c:v>
                </c:pt>
                <c:pt idx="5">
                  <c:v>14.0</c:v>
                </c:pt>
                <c:pt idx="6" formatCode="General">
                  <c:v>18.0</c:v>
                </c:pt>
                <c:pt idx="7" formatCode="General">
                  <c:v>20.0</c:v>
                </c:pt>
                <c:pt idx="8" formatCode="General">
                  <c:v>19.0</c:v>
                </c:pt>
                <c:pt idx="9" formatCode="General">
                  <c:v>18.0</c:v>
                </c:pt>
                <c:pt idx="10" formatCode="General">
                  <c:v>18.0</c:v>
                </c:pt>
                <c:pt idx="11" formatCode="General">
                  <c:v>16.0</c:v>
                </c:pt>
                <c:pt idx="12" formatCode="General">
                  <c:v>18.0</c:v>
                </c:pt>
                <c:pt idx="13" formatCode="General">
                  <c:v>17.0</c:v>
                </c:pt>
                <c:pt idx="14" formatCode="General">
                  <c:v>19.0</c:v>
                </c:pt>
              </c:numCache>
            </c:numRef>
          </c:val>
        </c:ser>
        <c:dLbls/>
        <c:gapWidth val="65"/>
        <c:axId val="297968200"/>
        <c:axId val="389952728"/>
      </c:barChart>
      <c:catAx>
        <c:axId val="29796820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b="0" i="1">
                    <a:latin typeface="Arial" pitchFamily="34" charset="0"/>
                    <a:cs typeface="Arial" pitchFamily="34" charset="0"/>
                  </a:rPr>
                  <a:t>Source: EPI from USDA</a:t>
                </a:r>
              </a:p>
            </c:rich>
          </c:tx>
          <c:layout>
            <c:manualLayout>
              <c:xMode val="edge"/>
              <c:yMode val="edge"/>
              <c:x val="0.403838786057126"/>
              <c:y val="0.94280611441945"/>
            </c:manualLayout>
          </c:layout>
        </c:title>
        <c:tickLblPos val="low"/>
        <c:txPr>
          <a:bodyPr rot="-5400000"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389952728"/>
        <c:crosses val="autoZero"/>
        <c:auto val="1"/>
        <c:lblAlgn val="ctr"/>
        <c:lblOffset val="100"/>
      </c:catAx>
      <c:valAx>
        <c:axId val="389952728"/>
        <c:scaling>
          <c:orientation val="minMax"/>
          <c:max val="100.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200" b="0">
                    <a:latin typeface="Arial" pitchFamily="34" charset="0"/>
                    <a:cs typeface="Arial" pitchFamily="34" charset="0"/>
                  </a:rPr>
                  <a:t>Percent</a:t>
                </a:r>
              </a:p>
            </c:rich>
          </c:tx>
          <c:layout>
            <c:manualLayout>
              <c:xMode val="edge"/>
              <c:yMode val="edge"/>
              <c:x val="0.00869918724247067"/>
              <c:y val="0.413889021817506"/>
            </c:manualLayout>
          </c:layout>
        </c:title>
        <c:numFmt formatCode="0" sourceLinked="1"/>
        <c:tickLblPos val="nextTo"/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97968200"/>
        <c:crosses val="autoZero"/>
        <c:crossBetween val="between"/>
      </c:valAx>
      <c:spPr>
        <a:ln>
          <a:solidFill>
            <a:sysClr val="window" lastClr="FFFFFF">
              <a:lumMod val="50000"/>
            </a:sysClr>
          </a:solidFill>
        </a:ln>
      </c:spPr>
    </c:plotArea>
    <c:plotVisOnly val="1"/>
    <c:dispBlanksAs val="gap"/>
  </c:chart>
  <c:spPr>
    <a:ln>
      <a:noFill/>
    </a:ln>
  </c:spPr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Corn Futures Prices, 1 January 2007 – 18 July 2012</a:t>
            </a:r>
          </a:p>
        </c:rich>
      </c:tx>
      <c:layout>
        <c:manualLayout>
          <c:xMode val="edge"/>
          <c:yMode val="edge"/>
          <c:x val="0.150081566068515"/>
          <c:y val="0.0477111540941328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19787285969352"/>
          <c:y val="0.143133462282398"/>
          <c:w val="0.826536160957041"/>
          <c:h val="0.694390715667311"/>
        </c:manualLayout>
      </c:layout>
      <c:scatterChart>
        <c:scatterStyle val="smoothMarker"/>
        <c:ser>
          <c:idx val="0"/>
          <c:order val="0"/>
          <c:tx>
            <c:v>Corn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'Corn Prices'!$A$8:$A$2031</c:f>
              <c:numCache>
                <c:formatCode>[$-409]dd\-mmm\-yy;@</c:formatCode>
                <c:ptCount val="2024"/>
                <c:pt idx="0">
                  <c:v>39085.0</c:v>
                </c:pt>
                <c:pt idx="1">
                  <c:v>39086.0</c:v>
                </c:pt>
                <c:pt idx="2">
                  <c:v>39087.0</c:v>
                </c:pt>
                <c:pt idx="3">
                  <c:v>39088.0</c:v>
                </c:pt>
                <c:pt idx="4">
                  <c:v>39089.0</c:v>
                </c:pt>
                <c:pt idx="5">
                  <c:v>39090.0</c:v>
                </c:pt>
                <c:pt idx="6">
                  <c:v>39091.0</c:v>
                </c:pt>
                <c:pt idx="7">
                  <c:v>39092.0</c:v>
                </c:pt>
                <c:pt idx="8">
                  <c:v>39093.0</c:v>
                </c:pt>
                <c:pt idx="9">
                  <c:v>39094.0</c:v>
                </c:pt>
                <c:pt idx="10">
                  <c:v>39095.0</c:v>
                </c:pt>
                <c:pt idx="11">
                  <c:v>39096.0</c:v>
                </c:pt>
                <c:pt idx="12">
                  <c:v>39097.0</c:v>
                </c:pt>
                <c:pt idx="13">
                  <c:v>39098.0</c:v>
                </c:pt>
                <c:pt idx="14">
                  <c:v>39099.0</c:v>
                </c:pt>
                <c:pt idx="15">
                  <c:v>39100.0</c:v>
                </c:pt>
                <c:pt idx="16">
                  <c:v>39101.0</c:v>
                </c:pt>
                <c:pt idx="17">
                  <c:v>39102.0</c:v>
                </c:pt>
                <c:pt idx="18">
                  <c:v>39103.0</c:v>
                </c:pt>
                <c:pt idx="19">
                  <c:v>39104.0</c:v>
                </c:pt>
                <c:pt idx="20">
                  <c:v>39105.0</c:v>
                </c:pt>
                <c:pt idx="21">
                  <c:v>39106.0</c:v>
                </c:pt>
                <c:pt idx="22">
                  <c:v>39107.0</c:v>
                </c:pt>
                <c:pt idx="23">
                  <c:v>39108.0</c:v>
                </c:pt>
                <c:pt idx="24">
                  <c:v>39109.0</c:v>
                </c:pt>
                <c:pt idx="25">
                  <c:v>39110.0</c:v>
                </c:pt>
                <c:pt idx="26">
                  <c:v>39111.0</c:v>
                </c:pt>
                <c:pt idx="27">
                  <c:v>39112.0</c:v>
                </c:pt>
                <c:pt idx="28">
                  <c:v>39113.0</c:v>
                </c:pt>
                <c:pt idx="29">
                  <c:v>39114.0</c:v>
                </c:pt>
                <c:pt idx="30">
                  <c:v>39115.0</c:v>
                </c:pt>
                <c:pt idx="31">
                  <c:v>39116.0</c:v>
                </c:pt>
                <c:pt idx="32">
                  <c:v>39117.0</c:v>
                </c:pt>
                <c:pt idx="33">
                  <c:v>39118.0</c:v>
                </c:pt>
                <c:pt idx="34">
                  <c:v>39119.0</c:v>
                </c:pt>
                <c:pt idx="35">
                  <c:v>39120.0</c:v>
                </c:pt>
                <c:pt idx="36">
                  <c:v>39121.0</c:v>
                </c:pt>
                <c:pt idx="37">
                  <c:v>39122.0</c:v>
                </c:pt>
                <c:pt idx="38">
                  <c:v>39123.0</c:v>
                </c:pt>
                <c:pt idx="39">
                  <c:v>39124.0</c:v>
                </c:pt>
                <c:pt idx="40">
                  <c:v>39125.0</c:v>
                </c:pt>
                <c:pt idx="41">
                  <c:v>39126.0</c:v>
                </c:pt>
                <c:pt idx="42">
                  <c:v>39127.0</c:v>
                </c:pt>
                <c:pt idx="43">
                  <c:v>39128.0</c:v>
                </c:pt>
                <c:pt idx="44">
                  <c:v>39129.0</c:v>
                </c:pt>
                <c:pt idx="45">
                  <c:v>39130.0</c:v>
                </c:pt>
                <c:pt idx="46">
                  <c:v>39131.0</c:v>
                </c:pt>
                <c:pt idx="47">
                  <c:v>39132.0</c:v>
                </c:pt>
                <c:pt idx="48">
                  <c:v>39133.0</c:v>
                </c:pt>
                <c:pt idx="49">
                  <c:v>39134.0</c:v>
                </c:pt>
                <c:pt idx="50">
                  <c:v>39135.0</c:v>
                </c:pt>
                <c:pt idx="51">
                  <c:v>39136.0</c:v>
                </c:pt>
                <c:pt idx="52">
                  <c:v>39137.0</c:v>
                </c:pt>
                <c:pt idx="53">
                  <c:v>39138.0</c:v>
                </c:pt>
                <c:pt idx="54">
                  <c:v>39139.0</c:v>
                </c:pt>
                <c:pt idx="55">
                  <c:v>39140.0</c:v>
                </c:pt>
                <c:pt idx="56">
                  <c:v>39141.0</c:v>
                </c:pt>
                <c:pt idx="57">
                  <c:v>39142.0</c:v>
                </c:pt>
                <c:pt idx="58">
                  <c:v>39143.0</c:v>
                </c:pt>
                <c:pt idx="59">
                  <c:v>39144.0</c:v>
                </c:pt>
                <c:pt idx="60">
                  <c:v>39145.0</c:v>
                </c:pt>
                <c:pt idx="61">
                  <c:v>39146.0</c:v>
                </c:pt>
                <c:pt idx="62">
                  <c:v>39147.0</c:v>
                </c:pt>
                <c:pt idx="63">
                  <c:v>39148.0</c:v>
                </c:pt>
                <c:pt idx="64">
                  <c:v>39149.0</c:v>
                </c:pt>
                <c:pt idx="65">
                  <c:v>39150.0</c:v>
                </c:pt>
                <c:pt idx="66">
                  <c:v>39151.0</c:v>
                </c:pt>
                <c:pt idx="67">
                  <c:v>39152.0</c:v>
                </c:pt>
                <c:pt idx="68">
                  <c:v>39153.0</c:v>
                </c:pt>
                <c:pt idx="69">
                  <c:v>39154.0</c:v>
                </c:pt>
                <c:pt idx="70">
                  <c:v>39155.0</c:v>
                </c:pt>
                <c:pt idx="71">
                  <c:v>39156.0</c:v>
                </c:pt>
                <c:pt idx="72">
                  <c:v>39157.0</c:v>
                </c:pt>
                <c:pt idx="73">
                  <c:v>39158.0</c:v>
                </c:pt>
                <c:pt idx="74">
                  <c:v>39159.0</c:v>
                </c:pt>
                <c:pt idx="75">
                  <c:v>39160.0</c:v>
                </c:pt>
                <c:pt idx="76">
                  <c:v>39161.0</c:v>
                </c:pt>
                <c:pt idx="77">
                  <c:v>39162.0</c:v>
                </c:pt>
                <c:pt idx="78">
                  <c:v>39163.0</c:v>
                </c:pt>
                <c:pt idx="79">
                  <c:v>39164.0</c:v>
                </c:pt>
                <c:pt idx="80">
                  <c:v>39165.0</c:v>
                </c:pt>
                <c:pt idx="81">
                  <c:v>39166.0</c:v>
                </c:pt>
                <c:pt idx="82">
                  <c:v>39167.0</c:v>
                </c:pt>
                <c:pt idx="83">
                  <c:v>39168.0</c:v>
                </c:pt>
                <c:pt idx="84">
                  <c:v>39169.0</c:v>
                </c:pt>
                <c:pt idx="85">
                  <c:v>39170.0</c:v>
                </c:pt>
                <c:pt idx="86">
                  <c:v>39171.0</c:v>
                </c:pt>
                <c:pt idx="87">
                  <c:v>39172.0</c:v>
                </c:pt>
                <c:pt idx="88">
                  <c:v>39173.0</c:v>
                </c:pt>
                <c:pt idx="89">
                  <c:v>39174.0</c:v>
                </c:pt>
                <c:pt idx="90">
                  <c:v>39175.0</c:v>
                </c:pt>
                <c:pt idx="91">
                  <c:v>39176.0</c:v>
                </c:pt>
                <c:pt idx="92">
                  <c:v>39177.0</c:v>
                </c:pt>
                <c:pt idx="93">
                  <c:v>39178.0</c:v>
                </c:pt>
                <c:pt idx="94">
                  <c:v>39179.0</c:v>
                </c:pt>
                <c:pt idx="95">
                  <c:v>39180.0</c:v>
                </c:pt>
                <c:pt idx="96">
                  <c:v>39181.0</c:v>
                </c:pt>
                <c:pt idx="97">
                  <c:v>39182.0</c:v>
                </c:pt>
                <c:pt idx="98">
                  <c:v>39183.0</c:v>
                </c:pt>
                <c:pt idx="99">
                  <c:v>39184.0</c:v>
                </c:pt>
                <c:pt idx="100">
                  <c:v>39185.0</c:v>
                </c:pt>
                <c:pt idx="101">
                  <c:v>39186.0</c:v>
                </c:pt>
                <c:pt idx="102">
                  <c:v>39187.0</c:v>
                </c:pt>
                <c:pt idx="103">
                  <c:v>39188.0</c:v>
                </c:pt>
                <c:pt idx="104">
                  <c:v>39189.0</c:v>
                </c:pt>
                <c:pt idx="105">
                  <c:v>39190.0</c:v>
                </c:pt>
                <c:pt idx="106">
                  <c:v>39191.0</c:v>
                </c:pt>
                <c:pt idx="107">
                  <c:v>39192.0</c:v>
                </c:pt>
                <c:pt idx="108">
                  <c:v>39193.0</c:v>
                </c:pt>
                <c:pt idx="109">
                  <c:v>39194.0</c:v>
                </c:pt>
                <c:pt idx="110">
                  <c:v>39195.0</c:v>
                </c:pt>
                <c:pt idx="111">
                  <c:v>39196.0</c:v>
                </c:pt>
                <c:pt idx="112">
                  <c:v>39197.0</c:v>
                </c:pt>
                <c:pt idx="113">
                  <c:v>39198.0</c:v>
                </c:pt>
                <c:pt idx="114">
                  <c:v>39199.0</c:v>
                </c:pt>
                <c:pt idx="115">
                  <c:v>39200.0</c:v>
                </c:pt>
                <c:pt idx="116">
                  <c:v>39201.0</c:v>
                </c:pt>
                <c:pt idx="117">
                  <c:v>39202.0</c:v>
                </c:pt>
                <c:pt idx="118">
                  <c:v>39203.0</c:v>
                </c:pt>
                <c:pt idx="119">
                  <c:v>39204.0</c:v>
                </c:pt>
                <c:pt idx="120">
                  <c:v>39205.0</c:v>
                </c:pt>
                <c:pt idx="121">
                  <c:v>39206.0</c:v>
                </c:pt>
                <c:pt idx="122">
                  <c:v>39207.0</c:v>
                </c:pt>
                <c:pt idx="123">
                  <c:v>39208.0</c:v>
                </c:pt>
                <c:pt idx="124">
                  <c:v>39209.0</c:v>
                </c:pt>
                <c:pt idx="125">
                  <c:v>39210.0</c:v>
                </c:pt>
                <c:pt idx="126">
                  <c:v>39211.0</c:v>
                </c:pt>
                <c:pt idx="127">
                  <c:v>39212.0</c:v>
                </c:pt>
                <c:pt idx="128">
                  <c:v>39213.0</c:v>
                </c:pt>
                <c:pt idx="129">
                  <c:v>39214.0</c:v>
                </c:pt>
                <c:pt idx="130">
                  <c:v>39215.0</c:v>
                </c:pt>
                <c:pt idx="131">
                  <c:v>39216.0</c:v>
                </c:pt>
                <c:pt idx="132">
                  <c:v>39217.0</c:v>
                </c:pt>
                <c:pt idx="133">
                  <c:v>39218.0</c:v>
                </c:pt>
                <c:pt idx="134">
                  <c:v>39219.0</c:v>
                </c:pt>
                <c:pt idx="135">
                  <c:v>39220.0</c:v>
                </c:pt>
                <c:pt idx="136">
                  <c:v>39221.0</c:v>
                </c:pt>
                <c:pt idx="137">
                  <c:v>39222.0</c:v>
                </c:pt>
                <c:pt idx="138">
                  <c:v>39223.0</c:v>
                </c:pt>
                <c:pt idx="139">
                  <c:v>39224.0</c:v>
                </c:pt>
                <c:pt idx="140">
                  <c:v>39225.0</c:v>
                </c:pt>
                <c:pt idx="141">
                  <c:v>39226.0</c:v>
                </c:pt>
                <c:pt idx="142">
                  <c:v>39227.0</c:v>
                </c:pt>
                <c:pt idx="143">
                  <c:v>39228.0</c:v>
                </c:pt>
                <c:pt idx="144">
                  <c:v>39229.0</c:v>
                </c:pt>
                <c:pt idx="145">
                  <c:v>39230.0</c:v>
                </c:pt>
                <c:pt idx="146">
                  <c:v>39231.0</c:v>
                </c:pt>
                <c:pt idx="147">
                  <c:v>39232.0</c:v>
                </c:pt>
                <c:pt idx="148">
                  <c:v>39233.0</c:v>
                </c:pt>
                <c:pt idx="149">
                  <c:v>39234.0</c:v>
                </c:pt>
                <c:pt idx="150">
                  <c:v>39235.0</c:v>
                </c:pt>
                <c:pt idx="151">
                  <c:v>39236.0</c:v>
                </c:pt>
                <c:pt idx="152">
                  <c:v>39237.0</c:v>
                </c:pt>
                <c:pt idx="153">
                  <c:v>39238.0</c:v>
                </c:pt>
                <c:pt idx="154">
                  <c:v>39239.0</c:v>
                </c:pt>
                <c:pt idx="155">
                  <c:v>39240.0</c:v>
                </c:pt>
                <c:pt idx="156">
                  <c:v>39241.0</c:v>
                </c:pt>
                <c:pt idx="157">
                  <c:v>39242.0</c:v>
                </c:pt>
                <c:pt idx="158">
                  <c:v>39243.0</c:v>
                </c:pt>
                <c:pt idx="159">
                  <c:v>39244.0</c:v>
                </c:pt>
                <c:pt idx="160">
                  <c:v>39245.0</c:v>
                </c:pt>
                <c:pt idx="161">
                  <c:v>39246.0</c:v>
                </c:pt>
                <c:pt idx="162">
                  <c:v>39247.0</c:v>
                </c:pt>
                <c:pt idx="163">
                  <c:v>39248.0</c:v>
                </c:pt>
                <c:pt idx="164">
                  <c:v>39249.0</c:v>
                </c:pt>
                <c:pt idx="165">
                  <c:v>39250.0</c:v>
                </c:pt>
                <c:pt idx="166">
                  <c:v>39251.0</c:v>
                </c:pt>
                <c:pt idx="167">
                  <c:v>39252.0</c:v>
                </c:pt>
                <c:pt idx="168">
                  <c:v>39253.0</c:v>
                </c:pt>
                <c:pt idx="169">
                  <c:v>39254.0</c:v>
                </c:pt>
                <c:pt idx="170">
                  <c:v>39255.0</c:v>
                </c:pt>
                <c:pt idx="171" formatCode="d\-mmm\-yy">
                  <c:v>39256.0</c:v>
                </c:pt>
                <c:pt idx="172" formatCode="d\-mmm\-yy">
                  <c:v>39257.0</c:v>
                </c:pt>
                <c:pt idx="173" formatCode="d\-mmm\-yy">
                  <c:v>39258.0</c:v>
                </c:pt>
                <c:pt idx="174" formatCode="d\-mmm\-yy">
                  <c:v>39259.0</c:v>
                </c:pt>
                <c:pt idx="175" formatCode="d\-mmm\-yy">
                  <c:v>39260.0</c:v>
                </c:pt>
                <c:pt idx="176" formatCode="d\-mmm\-yy">
                  <c:v>39261.0</c:v>
                </c:pt>
                <c:pt idx="177" formatCode="d\-mmm\-yy">
                  <c:v>39262.0</c:v>
                </c:pt>
                <c:pt idx="178" formatCode="d\-mmm\-yy">
                  <c:v>39263.0</c:v>
                </c:pt>
                <c:pt idx="179">
                  <c:v>39264.0</c:v>
                </c:pt>
                <c:pt idx="180">
                  <c:v>39265.0</c:v>
                </c:pt>
                <c:pt idx="181">
                  <c:v>39266.0</c:v>
                </c:pt>
                <c:pt idx="182">
                  <c:v>39267.0</c:v>
                </c:pt>
                <c:pt idx="183">
                  <c:v>39268.0</c:v>
                </c:pt>
                <c:pt idx="184">
                  <c:v>39269.0</c:v>
                </c:pt>
                <c:pt idx="185">
                  <c:v>39270.0</c:v>
                </c:pt>
                <c:pt idx="186">
                  <c:v>39271.0</c:v>
                </c:pt>
                <c:pt idx="187">
                  <c:v>39272.0</c:v>
                </c:pt>
                <c:pt idx="188">
                  <c:v>39273.0</c:v>
                </c:pt>
                <c:pt idx="189">
                  <c:v>39274.0</c:v>
                </c:pt>
                <c:pt idx="190">
                  <c:v>39275.0</c:v>
                </c:pt>
                <c:pt idx="191">
                  <c:v>39276.0</c:v>
                </c:pt>
                <c:pt idx="192">
                  <c:v>39277.0</c:v>
                </c:pt>
                <c:pt idx="193" formatCode="d\-mmm\-yy">
                  <c:v>39278.0</c:v>
                </c:pt>
                <c:pt idx="194" formatCode="d\-mmm\-yy">
                  <c:v>39279.0</c:v>
                </c:pt>
                <c:pt idx="195" formatCode="d\-mmm\-yy">
                  <c:v>39280.0</c:v>
                </c:pt>
                <c:pt idx="196" formatCode="d\-mmm\-yy">
                  <c:v>39281.0</c:v>
                </c:pt>
                <c:pt idx="197" formatCode="d\-mmm\-yy">
                  <c:v>39282.0</c:v>
                </c:pt>
                <c:pt idx="198" formatCode="d\-mmm\-yy">
                  <c:v>39283.0</c:v>
                </c:pt>
                <c:pt idx="199" formatCode="d\-mmm\-yy">
                  <c:v>39284.0</c:v>
                </c:pt>
                <c:pt idx="200" formatCode="d\-mmm\-yy">
                  <c:v>39285.0</c:v>
                </c:pt>
                <c:pt idx="201" formatCode="d\-mmm\-yy">
                  <c:v>39286.0</c:v>
                </c:pt>
                <c:pt idx="202" formatCode="d\-mmm\-yy">
                  <c:v>39287.0</c:v>
                </c:pt>
                <c:pt idx="203" formatCode="d\-mmm\-yy">
                  <c:v>39288.0</c:v>
                </c:pt>
                <c:pt idx="204" formatCode="d\-mmm\-yy">
                  <c:v>39289.0</c:v>
                </c:pt>
                <c:pt idx="205" formatCode="d\-mmm\-yy">
                  <c:v>39290.0</c:v>
                </c:pt>
                <c:pt idx="206" formatCode="d\-mmm\-yy">
                  <c:v>39291.0</c:v>
                </c:pt>
                <c:pt idx="207" formatCode="d\-mmm\-yy">
                  <c:v>39292.0</c:v>
                </c:pt>
                <c:pt idx="208" formatCode="d\-mmm\-yy">
                  <c:v>39293.0</c:v>
                </c:pt>
                <c:pt idx="209" formatCode="d\-mmm\-yy">
                  <c:v>39294.0</c:v>
                </c:pt>
                <c:pt idx="210">
                  <c:v>39295.0</c:v>
                </c:pt>
                <c:pt idx="211">
                  <c:v>39296.0</c:v>
                </c:pt>
                <c:pt idx="212">
                  <c:v>39297.0</c:v>
                </c:pt>
                <c:pt idx="213">
                  <c:v>39298.0</c:v>
                </c:pt>
                <c:pt idx="214">
                  <c:v>39299.0</c:v>
                </c:pt>
                <c:pt idx="215">
                  <c:v>39300.0</c:v>
                </c:pt>
                <c:pt idx="216">
                  <c:v>39301.0</c:v>
                </c:pt>
                <c:pt idx="217">
                  <c:v>39302.0</c:v>
                </c:pt>
                <c:pt idx="218">
                  <c:v>39303.0</c:v>
                </c:pt>
                <c:pt idx="219" formatCode="d\-mmm\-yy">
                  <c:v>39304.0</c:v>
                </c:pt>
                <c:pt idx="220" formatCode="d\-mmm\-yy">
                  <c:v>39305.0</c:v>
                </c:pt>
                <c:pt idx="221" formatCode="d\-mmm\-yy">
                  <c:v>39306.0</c:v>
                </c:pt>
                <c:pt idx="222" formatCode="d\-mmm\-yy">
                  <c:v>39307.0</c:v>
                </c:pt>
                <c:pt idx="223" formatCode="d\-mmm\-yy">
                  <c:v>39308.0</c:v>
                </c:pt>
                <c:pt idx="224" formatCode="d\-mmm\-yy">
                  <c:v>39309.0</c:v>
                </c:pt>
                <c:pt idx="225" formatCode="d\-mmm\-yy">
                  <c:v>39310.0</c:v>
                </c:pt>
                <c:pt idx="226" formatCode="d\-mmm\-yy">
                  <c:v>39311.0</c:v>
                </c:pt>
                <c:pt idx="227" formatCode="d\-mmm\-yy">
                  <c:v>39312.0</c:v>
                </c:pt>
                <c:pt idx="228" formatCode="d\-mmm\-yy">
                  <c:v>39313.0</c:v>
                </c:pt>
                <c:pt idx="229" formatCode="d\-mmm\-yy">
                  <c:v>39314.0</c:v>
                </c:pt>
                <c:pt idx="230" formatCode="d\-mmm\-yy">
                  <c:v>39315.0</c:v>
                </c:pt>
                <c:pt idx="231" formatCode="d\-mmm\-yy">
                  <c:v>39316.0</c:v>
                </c:pt>
                <c:pt idx="232" formatCode="d\-mmm\-yy">
                  <c:v>39317.0</c:v>
                </c:pt>
                <c:pt idx="233" formatCode="d\-mmm\-yy">
                  <c:v>39318.0</c:v>
                </c:pt>
                <c:pt idx="234" formatCode="d\-mmm\-yy">
                  <c:v>39319.0</c:v>
                </c:pt>
                <c:pt idx="235" formatCode="d\-mmm\-yy">
                  <c:v>39320.0</c:v>
                </c:pt>
                <c:pt idx="236" formatCode="d\-mmm\-yy">
                  <c:v>39321.0</c:v>
                </c:pt>
                <c:pt idx="237" formatCode="d\-mmm\-yy">
                  <c:v>39322.0</c:v>
                </c:pt>
                <c:pt idx="238" formatCode="d\-mmm\-yy">
                  <c:v>39323.0</c:v>
                </c:pt>
                <c:pt idx="239" formatCode="d\-mmm\-yy">
                  <c:v>39324.0</c:v>
                </c:pt>
                <c:pt idx="240" formatCode="d\-mmm\-yy">
                  <c:v>39325.0</c:v>
                </c:pt>
                <c:pt idx="241">
                  <c:v>39326.0</c:v>
                </c:pt>
                <c:pt idx="242">
                  <c:v>39327.0</c:v>
                </c:pt>
                <c:pt idx="243">
                  <c:v>39328.0</c:v>
                </c:pt>
                <c:pt idx="244">
                  <c:v>39329.0</c:v>
                </c:pt>
                <c:pt idx="245">
                  <c:v>39330.0</c:v>
                </c:pt>
                <c:pt idx="246">
                  <c:v>39331.0</c:v>
                </c:pt>
                <c:pt idx="247">
                  <c:v>39332.0</c:v>
                </c:pt>
                <c:pt idx="248">
                  <c:v>39333.0</c:v>
                </c:pt>
                <c:pt idx="249">
                  <c:v>39334.0</c:v>
                </c:pt>
                <c:pt idx="250" formatCode="d\-mmm\-yy">
                  <c:v>39335.0</c:v>
                </c:pt>
                <c:pt idx="251" formatCode="d\-mmm\-yy">
                  <c:v>39336.0</c:v>
                </c:pt>
                <c:pt idx="252" formatCode="d\-mmm\-yy">
                  <c:v>39337.0</c:v>
                </c:pt>
                <c:pt idx="253" formatCode="d\-mmm\-yy">
                  <c:v>39338.0</c:v>
                </c:pt>
                <c:pt idx="254" formatCode="d\-mmm\-yy">
                  <c:v>39339.0</c:v>
                </c:pt>
                <c:pt idx="255" formatCode="d\-mmm\-yy">
                  <c:v>39340.0</c:v>
                </c:pt>
                <c:pt idx="256" formatCode="d\-mmm\-yy">
                  <c:v>39341.0</c:v>
                </c:pt>
                <c:pt idx="257" formatCode="d\-mmm\-yy">
                  <c:v>39342.0</c:v>
                </c:pt>
                <c:pt idx="258" formatCode="d\-mmm\-yy">
                  <c:v>39343.0</c:v>
                </c:pt>
                <c:pt idx="259" formatCode="d\-mmm\-yy">
                  <c:v>39344.0</c:v>
                </c:pt>
                <c:pt idx="260" formatCode="d\-mmm\-yy">
                  <c:v>39345.0</c:v>
                </c:pt>
                <c:pt idx="261" formatCode="d\-mmm\-yy">
                  <c:v>39346.0</c:v>
                </c:pt>
                <c:pt idx="262" formatCode="d\-mmm\-yy">
                  <c:v>39347.0</c:v>
                </c:pt>
                <c:pt idx="263" formatCode="d\-mmm\-yy">
                  <c:v>39348.0</c:v>
                </c:pt>
                <c:pt idx="264" formatCode="d\-mmm\-yy">
                  <c:v>39349.0</c:v>
                </c:pt>
                <c:pt idx="265" formatCode="d\-mmm\-yy">
                  <c:v>39350.0</c:v>
                </c:pt>
                <c:pt idx="266" formatCode="d\-mmm\-yy">
                  <c:v>39351.0</c:v>
                </c:pt>
                <c:pt idx="267" formatCode="d\-mmm\-yy">
                  <c:v>39352.0</c:v>
                </c:pt>
                <c:pt idx="268" formatCode="d\-mmm\-yy">
                  <c:v>39353.0</c:v>
                </c:pt>
                <c:pt idx="269" formatCode="d\-mmm\-yy">
                  <c:v>39354.0</c:v>
                </c:pt>
                <c:pt idx="270" formatCode="d\-mmm\-yy">
                  <c:v>39355.0</c:v>
                </c:pt>
                <c:pt idx="271">
                  <c:v>39356.0</c:v>
                </c:pt>
                <c:pt idx="272">
                  <c:v>39357.0</c:v>
                </c:pt>
                <c:pt idx="273">
                  <c:v>39358.0</c:v>
                </c:pt>
                <c:pt idx="274">
                  <c:v>39359.0</c:v>
                </c:pt>
                <c:pt idx="275">
                  <c:v>39360.0</c:v>
                </c:pt>
                <c:pt idx="276">
                  <c:v>39361.0</c:v>
                </c:pt>
                <c:pt idx="277">
                  <c:v>39362.0</c:v>
                </c:pt>
                <c:pt idx="278">
                  <c:v>39363.0</c:v>
                </c:pt>
                <c:pt idx="279">
                  <c:v>39364.0</c:v>
                </c:pt>
                <c:pt idx="280" formatCode="d\-mmm\-yy">
                  <c:v>39365.0</c:v>
                </c:pt>
                <c:pt idx="281" formatCode="d\-mmm\-yy">
                  <c:v>39366.0</c:v>
                </c:pt>
                <c:pt idx="282" formatCode="d\-mmm\-yy">
                  <c:v>39367.0</c:v>
                </c:pt>
                <c:pt idx="283" formatCode="d\-mmm\-yy">
                  <c:v>39368.0</c:v>
                </c:pt>
                <c:pt idx="284" formatCode="d\-mmm\-yy">
                  <c:v>39369.0</c:v>
                </c:pt>
                <c:pt idx="285" formatCode="d\-mmm\-yy">
                  <c:v>39370.0</c:v>
                </c:pt>
                <c:pt idx="286" formatCode="d\-mmm\-yy">
                  <c:v>39371.0</c:v>
                </c:pt>
                <c:pt idx="287" formatCode="d\-mmm\-yy">
                  <c:v>39372.0</c:v>
                </c:pt>
                <c:pt idx="288" formatCode="d\-mmm\-yy">
                  <c:v>39373.0</c:v>
                </c:pt>
                <c:pt idx="289" formatCode="d\-mmm\-yy">
                  <c:v>39374.0</c:v>
                </c:pt>
                <c:pt idx="290" formatCode="d\-mmm\-yy">
                  <c:v>39375.0</c:v>
                </c:pt>
                <c:pt idx="291" formatCode="d\-mmm\-yy">
                  <c:v>39376.0</c:v>
                </c:pt>
                <c:pt idx="292" formatCode="d\-mmm\-yy">
                  <c:v>39377.0</c:v>
                </c:pt>
                <c:pt idx="293" formatCode="d\-mmm\-yy">
                  <c:v>39378.0</c:v>
                </c:pt>
                <c:pt idx="294" formatCode="d\-mmm\-yy">
                  <c:v>39379.0</c:v>
                </c:pt>
                <c:pt idx="295" formatCode="d\-mmm\-yy">
                  <c:v>39380.0</c:v>
                </c:pt>
                <c:pt idx="296" formatCode="d\-mmm\-yy">
                  <c:v>39381.0</c:v>
                </c:pt>
                <c:pt idx="297" formatCode="d\-mmm\-yy">
                  <c:v>39382.0</c:v>
                </c:pt>
                <c:pt idx="298" formatCode="d\-mmm\-yy">
                  <c:v>39383.0</c:v>
                </c:pt>
                <c:pt idx="299" formatCode="d\-mmm\-yy">
                  <c:v>39384.0</c:v>
                </c:pt>
                <c:pt idx="300" formatCode="d\-mmm\-yy">
                  <c:v>39385.0</c:v>
                </c:pt>
                <c:pt idx="301" formatCode="d\-mmm\-yy">
                  <c:v>39386.0</c:v>
                </c:pt>
                <c:pt idx="302">
                  <c:v>39387.0</c:v>
                </c:pt>
                <c:pt idx="303">
                  <c:v>39388.0</c:v>
                </c:pt>
                <c:pt idx="304">
                  <c:v>39389.0</c:v>
                </c:pt>
                <c:pt idx="305">
                  <c:v>39390.0</c:v>
                </c:pt>
                <c:pt idx="306">
                  <c:v>39391.0</c:v>
                </c:pt>
                <c:pt idx="307">
                  <c:v>39392.0</c:v>
                </c:pt>
                <c:pt idx="308">
                  <c:v>39393.0</c:v>
                </c:pt>
                <c:pt idx="309">
                  <c:v>39394.0</c:v>
                </c:pt>
                <c:pt idx="310">
                  <c:v>39395.0</c:v>
                </c:pt>
                <c:pt idx="311" formatCode="d\-mmm\-yy">
                  <c:v>39396.0</c:v>
                </c:pt>
                <c:pt idx="312" formatCode="d\-mmm\-yy">
                  <c:v>39397.0</c:v>
                </c:pt>
                <c:pt idx="313" formatCode="d\-mmm\-yy">
                  <c:v>39398.0</c:v>
                </c:pt>
                <c:pt idx="314" formatCode="d\-mmm\-yy">
                  <c:v>39399.0</c:v>
                </c:pt>
                <c:pt idx="315" formatCode="d\-mmm\-yy">
                  <c:v>39400.0</c:v>
                </c:pt>
                <c:pt idx="316" formatCode="d\-mmm\-yy">
                  <c:v>39401.0</c:v>
                </c:pt>
                <c:pt idx="317" formatCode="d\-mmm\-yy">
                  <c:v>39402.0</c:v>
                </c:pt>
                <c:pt idx="318" formatCode="d\-mmm\-yy">
                  <c:v>39403.0</c:v>
                </c:pt>
                <c:pt idx="319" formatCode="d\-mmm\-yy">
                  <c:v>39404.0</c:v>
                </c:pt>
                <c:pt idx="320" formatCode="d\-mmm\-yy">
                  <c:v>39405.0</c:v>
                </c:pt>
                <c:pt idx="321" formatCode="d\-mmm\-yy">
                  <c:v>39406.0</c:v>
                </c:pt>
                <c:pt idx="322" formatCode="d\-mmm\-yy">
                  <c:v>39407.0</c:v>
                </c:pt>
                <c:pt idx="323" formatCode="d\-mmm\-yy">
                  <c:v>39408.0</c:v>
                </c:pt>
                <c:pt idx="324" formatCode="d\-mmm\-yy">
                  <c:v>39409.0</c:v>
                </c:pt>
                <c:pt idx="325" formatCode="d\-mmm\-yy">
                  <c:v>39410.0</c:v>
                </c:pt>
                <c:pt idx="326" formatCode="d\-mmm\-yy">
                  <c:v>39411.0</c:v>
                </c:pt>
                <c:pt idx="327" formatCode="d\-mmm\-yy">
                  <c:v>39412.0</c:v>
                </c:pt>
                <c:pt idx="328" formatCode="d\-mmm\-yy">
                  <c:v>39413.0</c:v>
                </c:pt>
                <c:pt idx="329" formatCode="d\-mmm\-yy">
                  <c:v>39414.0</c:v>
                </c:pt>
                <c:pt idx="330" formatCode="d\-mmm\-yy">
                  <c:v>39415.0</c:v>
                </c:pt>
                <c:pt idx="331" formatCode="d\-mmm\-yy">
                  <c:v>39416.0</c:v>
                </c:pt>
                <c:pt idx="332">
                  <c:v>39417.0</c:v>
                </c:pt>
                <c:pt idx="333">
                  <c:v>39418.0</c:v>
                </c:pt>
                <c:pt idx="334">
                  <c:v>39419.0</c:v>
                </c:pt>
                <c:pt idx="335">
                  <c:v>39420.0</c:v>
                </c:pt>
                <c:pt idx="336">
                  <c:v>39421.0</c:v>
                </c:pt>
                <c:pt idx="337">
                  <c:v>39422.0</c:v>
                </c:pt>
                <c:pt idx="338">
                  <c:v>39423.0</c:v>
                </c:pt>
                <c:pt idx="339">
                  <c:v>39424.0</c:v>
                </c:pt>
                <c:pt idx="340">
                  <c:v>39425.0</c:v>
                </c:pt>
                <c:pt idx="341" formatCode="d\-mmm\-yy">
                  <c:v>39426.0</c:v>
                </c:pt>
                <c:pt idx="342" formatCode="d\-mmm\-yy">
                  <c:v>39427.0</c:v>
                </c:pt>
                <c:pt idx="343" formatCode="d\-mmm\-yy">
                  <c:v>39428.0</c:v>
                </c:pt>
                <c:pt idx="344" formatCode="d\-mmm\-yy">
                  <c:v>39429.0</c:v>
                </c:pt>
                <c:pt idx="345" formatCode="d\-mmm\-yy">
                  <c:v>39430.0</c:v>
                </c:pt>
                <c:pt idx="346" formatCode="d\-mmm\-yy">
                  <c:v>39431.0</c:v>
                </c:pt>
                <c:pt idx="347" formatCode="d\-mmm\-yy">
                  <c:v>39432.0</c:v>
                </c:pt>
                <c:pt idx="348" formatCode="d\-mmm\-yy">
                  <c:v>39433.0</c:v>
                </c:pt>
                <c:pt idx="349" formatCode="d\-mmm\-yy">
                  <c:v>39434.0</c:v>
                </c:pt>
                <c:pt idx="350" formatCode="d\-mmm\-yy">
                  <c:v>39435.0</c:v>
                </c:pt>
                <c:pt idx="351" formatCode="d\-mmm\-yy">
                  <c:v>39436.0</c:v>
                </c:pt>
                <c:pt idx="352" formatCode="d\-mmm\-yy">
                  <c:v>39437.0</c:v>
                </c:pt>
                <c:pt idx="353" formatCode="d\-mmm\-yy">
                  <c:v>39438.0</c:v>
                </c:pt>
                <c:pt idx="354" formatCode="d\-mmm\-yy">
                  <c:v>39439.0</c:v>
                </c:pt>
                <c:pt idx="355" formatCode="d\-mmm\-yy">
                  <c:v>39440.0</c:v>
                </c:pt>
                <c:pt idx="356" formatCode="d\-mmm\-yy">
                  <c:v>39441.0</c:v>
                </c:pt>
                <c:pt idx="357" formatCode="d\-mmm\-yy">
                  <c:v>39442.0</c:v>
                </c:pt>
                <c:pt idx="358" formatCode="d\-mmm\-yy">
                  <c:v>39443.0</c:v>
                </c:pt>
                <c:pt idx="359" formatCode="d\-mmm\-yy">
                  <c:v>39444.0</c:v>
                </c:pt>
                <c:pt idx="360" formatCode="d\-mmm\-yy">
                  <c:v>39445.0</c:v>
                </c:pt>
                <c:pt idx="361" formatCode="d\-mmm\-yy">
                  <c:v>39446.0</c:v>
                </c:pt>
                <c:pt idx="362" formatCode="d\-mmm\-yy">
                  <c:v>39447.0</c:v>
                </c:pt>
                <c:pt idx="363">
                  <c:v>39448.0</c:v>
                </c:pt>
                <c:pt idx="364">
                  <c:v>39449.0</c:v>
                </c:pt>
                <c:pt idx="365">
                  <c:v>39450.0</c:v>
                </c:pt>
                <c:pt idx="366">
                  <c:v>39451.0</c:v>
                </c:pt>
                <c:pt idx="367">
                  <c:v>39452.0</c:v>
                </c:pt>
                <c:pt idx="368">
                  <c:v>39453.0</c:v>
                </c:pt>
                <c:pt idx="369">
                  <c:v>39454.0</c:v>
                </c:pt>
                <c:pt idx="370">
                  <c:v>39455.0</c:v>
                </c:pt>
                <c:pt idx="371">
                  <c:v>39456.0</c:v>
                </c:pt>
                <c:pt idx="372">
                  <c:v>39457.0</c:v>
                </c:pt>
                <c:pt idx="373">
                  <c:v>39458.0</c:v>
                </c:pt>
                <c:pt idx="374">
                  <c:v>39459.0</c:v>
                </c:pt>
                <c:pt idx="375">
                  <c:v>39460.0</c:v>
                </c:pt>
                <c:pt idx="376">
                  <c:v>39461.0</c:v>
                </c:pt>
                <c:pt idx="377">
                  <c:v>39462.0</c:v>
                </c:pt>
                <c:pt idx="378">
                  <c:v>39463.0</c:v>
                </c:pt>
                <c:pt idx="379">
                  <c:v>39464.0</c:v>
                </c:pt>
                <c:pt idx="380">
                  <c:v>39465.0</c:v>
                </c:pt>
                <c:pt idx="381">
                  <c:v>39466.0</c:v>
                </c:pt>
                <c:pt idx="382">
                  <c:v>39467.0</c:v>
                </c:pt>
                <c:pt idx="383">
                  <c:v>39468.0</c:v>
                </c:pt>
                <c:pt idx="384">
                  <c:v>39469.0</c:v>
                </c:pt>
                <c:pt idx="385">
                  <c:v>39470.0</c:v>
                </c:pt>
                <c:pt idx="386">
                  <c:v>39471.0</c:v>
                </c:pt>
                <c:pt idx="387">
                  <c:v>39472.0</c:v>
                </c:pt>
                <c:pt idx="388">
                  <c:v>39473.0</c:v>
                </c:pt>
                <c:pt idx="389">
                  <c:v>39474.0</c:v>
                </c:pt>
                <c:pt idx="390">
                  <c:v>39475.0</c:v>
                </c:pt>
                <c:pt idx="391">
                  <c:v>39476.0</c:v>
                </c:pt>
                <c:pt idx="392">
                  <c:v>39477.0</c:v>
                </c:pt>
                <c:pt idx="393">
                  <c:v>39478.0</c:v>
                </c:pt>
                <c:pt idx="394">
                  <c:v>39479.0</c:v>
                </c:pt>
                <c:pt idx="395">
                  <c:v>39480.0</c:v>
                </c:pt>
                <c:pt idx="396">
                  <c:v>39481.0</c:v>
                </c:pt>
                <c:pt idx="397">
                  <c:v>39482.0</c:v>
                </c:pt>
                <c:pt idx="398">
                  <c:v>39483.0</c:v>
                </c:pt>
                <c:pt idx="399">
                  <c:v>39484.0</c:v>
                </c:pt>
                <c:pt idx="400">
                  <c:v>39485.0</c:v>
                </c:pt>
                <c:pt idx="401">
                  <c:v>39486.0</c:v>
                </c:pt>
                <c:pt idx="402">
                  <c:v>39487.0</c:v>
                </c:pt>
                <c:pt idx="403">
                  <c:v>39488.0</c:v>
                </c:pt>
                <c:pt idx="404">
                  <c:v>39489.0</c:v>
                </c:pt>
                <c:pt idx="405">
                  <c:v>39490.0</c:v>
                </c:pt>
                <c:pt idx="406">
                  <c:v>39491.0</c:v>
                </c:pt>
                <c:pt idx="407">
                  <c:v>39492.0</c:v>
                </c:pt>
                <c:pt idx="408">
                  <c:v>39493.0</c:v>
                </c:pt>
                <c:pt idx="409">
                  <c:v>39494.0</c:v>
                </c:pt>
                <c:pt idx="410">
                  <c:v>39495.0</c:v>
                </c:pt>
                <c:pt idx="411">
                  <c:v>39496.0</c:v>
                </c:pt>
                <c:pt idx="412">
                  <c:v>39497.0</c:v>
                </c:pt>
                <c:pt idx="413">
                  <c:v>39498.0</c:v>
                </c:pt>
                <c:pt idx="414">
                  <c:v>39499.0</c:v>
                </c:pt>
                <c:pt idx="415">
                  <c:v>39500.0</c:v>
                </c:pt>
                <c:pt idx="416">
                  <c:v>39501.0</c:v>
                </c:pt>
                <c:pt idx="417">
                  <c:v>39502.0</c:v>
                </c:pt>
                <c:pt idx="418">
                  <c:v>39503.0</c:v>
                </c:pt>
                <c:pt idx="419">
                  <c:v>39504.0</c:v>
                </c:pt>
                <c:pt idx="420">
                  <c:v>39505.0</c:v>
                </c:pt>
                <c:pt idx="421">
                  <c:v>39506.0</c:v>
                </c:pt>
                <c:pt idx="422">
                  <c:v>39507.0</c:v>
                </c:pt>
                <c:pt idx="423">
                  <c:v>39508.0</c:v>
                </c:pt>
                <c:pt idx="424">
                  <c:v>39509.0</c:v>
                </c:pt>
                <c:pt idx="425">
                  <c:v>39510.0</c:v>
                </c:pt>
                <c:pt idx="426">
                  <c:v>39511.0</c:v>
                </c:pt>
                <c:pt idx="427">
                  <c:v>39512.0</c:v>
                </c:pt>
                <c:pt idx="428">
                  <c:v>39513.0</c:v>
                </c:pt>
                <c:pt idx="429">
                  <c:v>39514.0</c:v>
                </c:pt>
                <c:pt idx="430">
                  <c:v>39515.0</c:v>
                </c:pt>
                <c:pt idx="431">
                  <c:v>39516.0</c:v>
                </c:pt>
                <c:pt idx="432">
                  <c:v>39517.0</c:v>
                </c:pt>
                <c:pt idx="433">
                  <c:v>39518.0</c:v>
                </c:pt>
                <c:pt idx="434">
                  <c:v>39519.0</c:v>
                </c:pt>
                <c:pt idx="435">
                  <c:v>39520.0</c:v>
                </c:pt>
                <c:pt idx="436">
                  <c:v>39521.0</c:v>
                </c:pt>
                <c:pt idx="437">
                  <c:v>39522.0</c:v>
                </c:pt>
                <c:pt idx="438">
                  <c:v>39523.0</c:v>
                </c:pt>
                <c:pt idx="439">
                  <c:v>39524.0</c:v>
                </c:pt>
                <c:pt idx="440">
                  <c:v>39525.0</c:v>
                </c:pt>
                <c:pt idx="441">
                  <c:v>39526.0</c:v>
                </c:pt>
                <c:pt idx="442">
                  <c:v>39527.0</c:v>
                </c:pt>
                <c:pt idx="443">
                  <c:v>39528.0</c:v>
                </c:pt>
                <c:pt idx="444">
                  <c:v>39529.0</c:v>
                </c:pt>
                <c:pt idx="445">
                  <c:v>39530.0</c:v>
                </c:pt>
                <c:pt idx="446">
                  <c:v>39531.0</c:v>
                </c:pt>
                <c:pt idx="447">
                  <c:v>39532.0</c:v>
                </c:pt>
                <c:pt idx="448">
                  <c:v>39533.0</c:v>
                </c:pt>
                <c:pt idx="449">
                  <c:v>39534.0</c:v>
                </c:pt>
                <c:pt idx="450">
                  <c:v>39535.0</c:v>
                </c:pt>
                <c:pt idx="451">
                  <c:v>39536.0</c:v>
                </c:pt>
                <c:pt idx="452">
                  <c:v>39537.0</c:v>
                </c:pt>
                <c:pt idx="453">
                  <c:v>39538.0</c:v>
                </c:pt>
                <c:pt idx="454">
                  <c:v>39539.0</c:v>
                </c:pt>
                <c:pt idx="455">
                  <c:v>39540.0</c:v>
                </c:pt>
                <c:pt idx="456">
                  <c:v>39541.0</c:v>
                </c:pt>
                <c:pt idx="457">
                  <c:v>39542.0</c:v>
                </c:pt>
                <c:pt idx="458">
                  <c:v>39543.0</c:v>
                </c:pt>
                <c:pt idx="459">
                  <c:v>39544.0</c:v>
                </c:pt>
                <c:pt idx="460">
                  <c:v>39545.0</c:v>
                </c:pt>
                <c:pt idx="461">
                  <c:v>39546.0</c:v>
                </c:pt>
                <c:pt idx="462">
                  <c:v>39547.0</c:v>
                </c:pt>
                <c:pt idx="463">
                  <c:v>39548.0</c:v>
                </c:pt>
                <c:pt idx="464">
                  <c:v>39549.0</c:v>
                </c:pt>
                <c:pt idx="465">
                  <c:v>39550.0</c:v>
                </c:pt>
                <c:pt idx="466">
                  <c:v>39551.0</c:v>
                </c:pt>
                <c:pt idx="467">
                  <c:v>39552.0</c:v>
                </c:pt>
                <c:pt idx="468">
                  <c:v>39553.0</c:v>
                </c:pt>
                <c:pt idx="469">
                  <c:v>39554.0</c:v>
                </c:pt>
                <c:pt idx="470">
                  <c:v>39555.0</c:v>
                </c:pt>
                <c:pt idx="471">
                  <c:v>39556.0</c:v>
                </c:pt>
                <c:pt idx="472">
                  <c:v>39557.0</c:v>
                </c:pt>
                <c:pt idx="473">
                  <c:v>39558.0</c:v>
                </c:pt>
                <c:pt idx="474">
                  <c:v>39559.0</c:v>
                </c:pt>
                <c:pt idx="475">
                  <c:v>39560.0</c:v>
                </c:pt>
                <c:pt idx="476">
                  <c:v>39561.0</c:v>
                </c:pt>
                <c:pt idx="477">
                  <c:v>39562.0</c:v>
                </c:pt>
                <c:pt idx="478">
                  <c:v>39563.0</c:v>
                </c:pt>
                <c:pt idx="479">
                  <c:v>39564.0</c:v>
                </c:pt>
                <c:pt idx="480">
                  <c:v>39565.0</c:v>
                </c:pt>
                <c:pt idx="481">
                  <c:v>39566.0</c:v>
                </c:pt>
                <c:pt idx="482">
                  <c:v>39567.0</c:v>
                </c:pt>
                <c:pt idx="483">
                  <c:v>39568.0</c:v>
                </c:pt>
                <c:pt idx="484">
                  <c:v>39569.0</c:v>
                </c:pt>
                <c:pt idx="485">
                  <c:v>39570.0</c:v>
                </c:pt>
                <c:pt idx="486">
                  <c:v>39571.0</c:v>
                </c:pt>
                <c:pt idx="487">
                  <c:v>39572.0</c:v>
                </c:pt>
                <c:pt idx="488">
                  <c:v>39573.0</c:v>
                </c:pt>
                <c:pt idx="489">
                  <c:v>39574.0</c:v>
                </c:pt>
                <c:pt idx="490">
                  <c:v>39575.0</c:v>
                </c:pt>
                <c:pt idx="491">
                  <c:v>39576.0</c:v>
                </c:pt>
                <c:pt idx="492">
                  <c:v>39577.0</c:v>
                </c:pt>
                <c:pt idx="493">
                  <c:v>39578.0</c:v>
                </c:pt>
                <c:pt idx="494">
                  <c:v>39579.0</c:v>
                </c:pt>
                <c:pt idx="495">
                  <c:v>39580.0</c:v>
                </c:pt>
                <c:pt idx="496">
                  <c:v>39581.0</c:v>
                </c:pt>
                <c:pt idx="497">
                  <c:v>39582.0</c:v>
                </c:pt>
                <c:pt idx="498">
                  <c:v>39583.0</c:v>
                </c:pt>
                <c:pt idx="499">
                  <c:v>39584.0</c:v>
                </c:pt>
                <c:pt idx="500">
                  <c:v>39585.0</c:v>
                </c:pt>
                <c:pt idx="501">
                  <c:v>39586.0</c:v>
                </c:pt>
                <c:pt idx="502">
                  <c:v>39587.0</c:v>
                </c:pt>
                <c:pt idx="503">
                  <c:v>39588.0</c:v>
                </c:pt>
                <c:pt idx="504">
                  <c:v>39589.0</c:v>
                </c:pt>
                <c:pt idx="505">
                  <c:v>39590.0</c:v>
                </c:pt>
                <c:pt idx="506">
                  <c:v>39591.0</c:v>
                </c:pt>
                <c:pt idx="507">
                  <c:v>39592.0</c:v>
                </c:pt>
                <c:pt idx="508">
                  <c:v>39593.0</c:v>
                </c:pt>
                <c:pt idx="509">
                  <c:v>39594.0</c:v>
                </c:pt>
                <c:pt idx="510">
                  <c:v>39595.0</c:v>
                </c:pt>
                <c:pt idx="511">
                  <c:v>39596.0</c:v>
                </c:pt>
                <c:pt idx="512">
                  <c:v>39597.0</c:v>
                </c:pt>
                <c:pt idx="513">
                  <c:v>39598.0</c:v>
                </c:pt>
                <c:pt idx="514">
                  <c:v>39599.0</c:v>
                </c:pt>
                <c:pt idx="515">
                  <c:v>39600.0</c:v>
                </c:pt>
                <c:pt idx="516">
                  <c:v>39601.0</c:v>
                </c:pt>
                <c:pt idx="517">
                  <c:v>39602.0</c:v>
                </c:pt>
                <c:pt idx="518">
                  <c:v>39603.0</c:v>
                </c:pt>
                <c:pt idx="519">
                  <c:v>39604.0</c:v>
                </c:pt>
                <c:pt idx="520">
                  <c:v>39605.0</c:v>
                </c:pt>
                <c:pt idx="521">
                  <c:v>39606.0</c:v>
                </c:pt>
                <c:pt idx="522">
                  <c:v>39607.0</c:v>
                </c:pt>
                <c:pt idx="523">
                  <c:v>39608.0</c:v>
                </c:pt>
                <c:pt idx="524">
                  <c:v>39609.0</c:v>
                </c:pt>
                <c:pt idx="525">
                  <c:v>39610.0</c:v>
                </c:pt>
                <c:pt idx="526">
                  <c:v>39611.0</c:v>
                </c:pt>
                <c:pt idx="527">
                  <c:v>39612.0</c:v>
                </c:pt>
                <c:pt idx="528">
                  <c:v>39613.0</c:v>
                </c:pt>
                <c:pt idx="529">
                  <c:v>39614.0</c:v>
                </c:pt>
                <c:pt idx="530">
                  <c:v>39615.0</c:v>
                </c:pt>
                <c:pt idx="531">
                  <c:v>39616.0</c:v>
                </c:pt>
                <c:pt idx="532">
                  <c:v>39617.0</c:v>
                </c:pt>
                <c:pt idx="533">
                  <c:v>39618.0</c:v>
                </c:pt>
                <c:pt idx="534">
                  <c:v>39619.0</c:v>
                </c:pt>
                <c:pt idx="535">
                  <c:v>39620.0</c:v>
                </c:pt>
                <c:pt idx="536">
                  <c:v>39621.0</c:v>
                </c:pt>
                <c:pt idx="537">
                  <c:v>39622.0</c:v>
                </c:pt>
                <c:pt idx="538">
                  <c:v>39623.0</c:v>
                </c:pt>
                <c:pt idx="539">
                  <c:v>39624.0</c:v>
                </c:pt>
                <c:pt idx="540">
                  <c:v>39625.0</c:v>
                </c:pt>
                <c:pt idx="541">
                  <c:v>39626.0</c:v>
                </c:pt>
                <c:pt idx="542">
                  <c:v>39627.0</c:v>
                </c:pt>
                <c:pt idx="543">
                  <c:v>39628.0</c:v>
                </c:pt>
                <c:pt idx="544">
                  <c:v>39629.0</c:v>
                </c:pt>
                <c:pt idx="545">
                  <c:v>39630.0</c:v>
                </c:pt>
                <c:pt idx="546">
                  <c:v>39631.0</c:v>
                </c:pt>
                <c:pt idx="547">
                  <c:v>39632.0</c:v>
                </c:pt>
                <c:pt idx="548">
                  <c:v>39633.0</c:v>
                </c:pt>
                <c:pt idx="549">
                  <c:v>39634.0</c:v>
                </c:pt>
                <c:pt idx="550">
                  <c:v>39635.0</c:v>
                </c:pt>
                <c:pt idx="551">
                  <c:v>39636.0</c:v>
                </c:pt>
                <c:pt idx="552">
                  <c:v>39637.0</c:v>
                </c:pt>
                <c:pt idx="553">
                  <c:v>39638.0</c:v>
                </c:pt>
                <c:pt idx="554">
                  <c:v>39639.0</c:v>
                </c:pt>
                <c:pt idx="555">
                  <c:v>39640.0</c:v>
                </c:pt>
                <c:pt idx="556">
                  <c:v>39641.0</c:v>
                </c:pt>
                <c:pt idx="557">
                  <c:v>39642.0</c:v>
                </c:pt>
                <c:pt idx="558">
                  <c:v>39643.0</c:v>
                </c:pt>
                <c:pt idx="559">
                  <c:v>39644.0</c:v>
                </c:pt>
                <c:pt idx="560">
                  <c:v>39645.0</c:v>
                </c:pt>
                <c:pt idx="561">
                  <c:v>39646.0</c:v>
                </c:pt>
                <c:pt idx="562">
                  <c:v>39647.0</c:v>
                </c:pt>
                <c:pt idx="563">
                  <c:v>39648.0</c:v>
                </c:pt>
                <c:pt idx="564">
                  <c:v>39649.0</c:v>
                </c:pt>
                <c:pt idx="565">
                  <c:v>39650.0</c:v>
                </c:pt>
                <c:pt idx="566">
                  <c:v>39651.0</c:v>
                </c:pt>
                <c:pt idx="567">
                  <c:v>39652.0</c:v>
                </c:pt>
                <c:pt idx="568">
                  <c:v>39653.0</c:v>
                </c:pt>
                <c:pt idx="569">
                  <c:v>39654.0</c:v>
                </c:pt>
                <c:pt idx="570">
                  <c:v>39655.0</c:v>
                </c:pt>
                <c:pt idx="571">
                  <c:v>39656.0</c:v>
                </c:pt>
                <c:pt idx="572">
                  <c:v>39657.0</c:v>
                </c:pt>
                <c:pt idx="573">
                  <c:v>39658.0</c:v>
                </c:pt>
                <c:pt idx="574">
                  <c:v>39659.0</c:v>
                </c:pt>
                <c:pt idx="575">
                  <c:v>39660.0</c:v>
                </c:pt>
                <c:pt idx="576">
                  <c:v>39661.0</c:v>
                </c:pt>
                <c:pt idx="577">
                  <c:v>39662.0</c:v>
                </c:pt>
                <c:pt idx="578">
                  <c:v>39663.0</c:v>
                </c:pt>
                <c:pt idx="579">
                  <c:v>39664.0</c:v>
                </c:pt>
                <c:pt idx="580">
                  <c:v>39665.0</c:v>
                </c:pt>
                <c:pt idx="581">
                  <c:v>39666.0</c:v>
                </c:pt>
                <c:pt idx="582">
                  <c:v>39667.0</c:v>
                </c:pt>
                <c:pt idx="583">
                  <c:v>39668.0</c:v>
                </c:pt>
                <c:pt idx="584">
                  <c:v>39669.0</c:v>
                </c:pt>
                <c:pt idx="585">
                  <c:v>39670.0</c:v>
                </c:pt>
                <c:pt idx="586">
                  <c:v>39671.0</c:v>
                </c:pt>
                <c:pt idx="587">
                  <c:v>39672.0</c:v>
                </c:pt>
                <c:pt idx="588">
                  <c:v>39673.0</c:v>
                </c:pt>
                <c:pt idx="589">
                  <c:v>39674.0</c:v>
                </c:pt>
                <c:pt idx="590">
                  <c:v>39675.0</c:v>
                </c:pt>
                <c:pt idx="591">
                  <c:v>39676.0</c:v>
                </c:pt>
                <c:pt idx="592">
                  <c:v>39677.0</c:v>
                </c:pt>
                <c:pt idx="593">
                  <c:v>39678.0</c:v>
                </c:pt>
                <c:pt idx="594">
                  <c:v>39679.0</c:v>
                </c:pt>
                <c:pt idx="595">
                  <c:v>39680.0</c:v>
                </c:pt>
                <c:pt idx="596">
                  <c:v>39681.0</c:v>
                </c:pt>
                <c:pt idx="597">
                  <c:v>39682.0</c:v>
                </c:pt>
                <c:pt idx="598">
                  <c:v>39683.0</c:v>
                </c:pt>
                <c:pt idx="599">
                  <c:v>39684.0</c:v>
                </c:pt>
                <c:pt idx="600">
                  <c:v>39685.0</c:v>
                </c:pt>
                <c:pt idx="601">
                  <c:v>39686.0</c:v>
                </c:pt>
                <c:pt idx="602">
                  <c:v>39687.0</c:v>
                </c:pt>
                <c:pt idx="603">
                  <c:v>39688.0</c:v>
                </c:pt>
                <c:pt idx="604">
                  <c:v>39689.0</c:v>
                </c:pt>
                <c:pt idx="605">
                  <c:v>39690.0</c:v>
                </c:pt>
                <c:pt idx="606">
                  <c:v>39691.0</c:v>
                </c:pt>
                <c:pt idx="607">
                  <c:v>39692.0</c:v>
                </c:pt>
                <c:pt idx="608">
                  <c:v>39693.0</c:v>
                </c:pt>
                <c:pt idx="609">
                  <c:v>39694.0</c:v>
                </c:pt>
                <c:pt idx="610">
                  <c:v>39695.0</c:v>
                </c:pt>
                <c:pt idx="611">
                  <c:v>39696.0</c:v>
                </c:pt>
                <c:pt idx="612">
                  <c:v>39697.0</c:v>
                </c:pt>
                <c:pt idx="613">
                  <c:v>39698.0</c:v>
                </c:pt>
                <c:pt idx="614">
                  <c:v>39699.0</c:v>
                </c:pt>
                <c:pt idx="615">
                  <c:v>39700.0</c:v>
                </c:pt>
                <c:pt idx="616">
                  <c:v>39701.0</c:v>
                </c:pt>
                <c:pt idx="617">
                  <c:v>39702.0</c:v>
                </c:pt>
                <c:pt idx="618">
                  <c:v>39703.0</c:v>
                </c:pt>
                <c:pt idx="619">
                  <c:v>39704.0</c:v>
                </c:pt>
                <c:pt idx="620">
                  <c:v>39705.0</c:v>
                </c:pt>
                <c:pt idx="621">
                  <c:v>39706.0</c:v>
                </c:pt>
                <c:pt idx="622">
                  <c:v>39707.0</c:v>
                </c:pt>
                <c:pt idx="623">
                  <c:v>39708.0</c:v>
                </c:pt>
                <c:pt idx="624">
                  <c:v>39709.0</c:v>
                </c:pt>
                <c:pt idx="625">
                  <c:v>39710.0</c:v>
                </c:pt>
                <c:pt idx="626">
                  <c:v>39711.0</c:v>
                </c:pt>
                <c:pt idx="627">
                  <c:v>39712.0</c:v>
                </c:pt>
                <c:pt idx="628">
                  <c:v>39713.0</c:v>
                </c:pt>
                <c:pt idx="629">
                  <c:v>39714.0</c:v>
                </c:pt>
                <c:pt idx="630">
                  <c:v>39715.0</c:v>
                </c:pt>
                <c:pt idx="631">
                  <c:v>39716.0</c:v>
                </c:pt>
                <c:pt idx="632">
                  <c:v>39717.0</c:v>
                </c:pt>
                <c:pt idx="633">
                  <c:v>39718.0</c:v>
                </c:pt>
                <c:pt idx="634">
                  <c:v>39719.0</c:v>
                </c:pt>
                <c:pt idx="635">
                  <c:v>39720.0</c:v>
                </c:pt>
                <c:pt idx="636">
                  <c:v>39721.0</c:v>
                </c:pt>
                <c:pt idx="637">
                  <c:v>39722.0</c:v>
                </c:pt>
                <c:pt idx="638">
                  <c:v>39723.0</c:v>
                </c:pt>
                <c:pt idx="639">
                  <c:v>39724.0</c:v>
                </c:pt>
                <c:pt idx="640">
                  <c:v>39725.0</c:v>
                </c:pt>
                <c:pt idx="641">
                  <c:v>39726.0</c:v>
                </c:pt>
                <c:pt idx="642">
                  <c:v>39727.0</c:v>
                </c:pt>
                <c:pt idx="643">
                  <c:v>39728.0</c:v>
                </c:pt>
                <c:pt idx="644">
                  <c:v>39729.0</c:v>
                </c:pt>
                <c:pt idx="645">
                  <c:v>39730.0</c:v>
                </c:pt>
                <c:pt idx="646">
                  <c:v>39731.0</c:v>
                </c:pt>
                <c:pt idx="647">
                  <c:v>39732.0</c:v>
                </c:pt>
                <c:pt idx="648">
                  <c:v>39733.0</c:v>
                </c:pt>
                <c:pt idx="649">
                  <c:v>39734.0</c:v>
                </c:pt>
                <c:pt idx="650">
                  <c:v>39735.0</c:v>
                </c:pt>
                <c:pt idx="651">
                  <c:v>39736.0</c:v>
                </c:pt>
                <c:pt idx="652">
                  <c:v>39737.0</c:v>
                </c:pt>
                <c:pt idx="653">
                  <c:v>39738.0</c:v>
                </c:pt>
                <c:pt idx="654">
                  <c:v>39739.0</c:v>
                </c:pt>
                <c:pt idx="655">
                  <c:v>39740.0</c:v>
                </c:pt>
                <c:pt idx="656">
                  <c:v>39741.0</c:v>
                </c:pt>
                <c:pt idx="657">
                  <c:v>39742.0</c:v>
                </c:pt>
                <c:pt idx="658">
                  <c:v>39743.0</c:v>
                </c:pt>
                <c:pt idx="659">
                  <c:v>39744.0</c:v>
                </c:pt>
                <c:pt idx="660">
                  <c:v>39745.0</c:v>
                </c:pt>
                <c:pt idx="661">
                  <c:v>39746.0</c:v>
                </c:pt>
                <c:pt idx="662">
                  <c:v>39747.0</c:v>
                </c:pt>
                <c:pt idx="663">
                  <c:v>39748.0</c:v>
                </c:pt>
                <c:pt idx="664">
                  <c:v>39749.0</c:v>
                </c:pt>
                <c:pt idx="665">
                  <c:v>39750.0</c:v>
                </c:pt>
                <c:pt idx="666">
                  <c:v>39751.0</c:v>
                </c:pt>
                <c:pt idx="667">
                  <c:v>39752.0</c:v>
                </c:pt>
                <c:pt idx="668">
                  <c:v>39753.0</c:v>
                </c:pt>
                <c:pt idx="669">
                  <c:v>39754.0</c:v>
                </c:pt>
                <c:pt idx="670">
                  <c:v>39755.0</c:v>
                </c:pt>
                <c:pt idx="671">
                  <c:v>39756.0</c:v>
                </c:pt>
                <c:pt idx="672">
                  <c:v>39757.0</c:v>
                </c:pt>
                <c:pt idx="673">
                  <c:v>39758.0</c:v>
                </c:pt>
                <c:pt idx="674">
                  <c:v>39759.0</c:v>
                </c:pt>
                <c:pt idx="675">
                  <c:v>39760.0</c:v>
                </c:pt>
                <c:pt idx="676">
                  <c:v>39761.0</c:v>
                </c:pt>
                <c:pt idx="677">
                  <c:v>39762.0</c:v>
                </c:pt>
                <c:pt idx="678">
                  <c:v>39763.0</c:v>
                </c:pt>
                <c:pt idx="679">
                  <c:v>39764.0</c:v>
                </c:pt>
                <c:pt idx="680">
                  <c:v>39765.0</c:v>
                </c:pt>
                <c:pt idx="681">
                  <c:v>39766.0</c:v>
                </c:pt>
                <c:pt idx="682">
                  <c:v>39767.0</c:v>
                </c:pt>
                <c:pt idx="683">
                  <c:v>39768.0</c:v>
                </c:pt>
                <c:pt idx="684">
                  <c:v>39769.0</c:v>
                </c:pt>
                <c:pt idx="685">
                  <c:v>39770.0</c:v>
                </c:pt>
                <c:pt idx="686">
                  <c:v>39771.0</c:v>
                </c:pt>
                <c:pt idx="687">
                  <c:v>39772.0</c:v>
                </c:pt>
                <c:pt idx="688">
                  <c:v>39773.0</c:v>
                </c:pt>
                <c:pt idx="689">
                  <c:v>39774.0</c:v>
                </c:pt>
                <c:pt idx="690">
                  <c:v>39775.0</c:v>
                </c:pt>
                <c:pt idx="691">
                  <c:v>39776.0</c:v>
                </c:pt>
                <c:pt idx="692">
                  <c:v>39777.0</c:v>
                </c:pt>
                <c:pt idx="693">
                  <c:v>39778.0</c:v>
                </c:pt>
                <c:pt idx="694">
                  <c:v>39779.0</c:v>
                </c:pt>
                <c:pt idx="695">
                  <c:v>39780.0</c:v>
                </c:pt>
                <c:pt idx="696">
                  <c:v>39781.0</c:v>
                </c:pt>
                <c:pt idx="697">
                  <c:v>39782.0</c:v>
                </c:pt>
                <c:pt idx="698">
                  <c:v>39783.0</c:v>
                </c:pt>
                <c:pt idx="699">
                  <c:v>39784.0</c:v>
                </c:pt>
                <c:pt idx="700">
                  <c:v>39785.0</c:v>
                </c:pt>
                <c:pt idx="701">
                  <c:v>39786.0</c:v>
                </c:pt>
                <c:pt idx="702">
                  <c:v>39787.0</c:v>
                </c:pt>
                <c:pt idx="703">
                  <c:v>39788.0</c:v>
                </c:pt>
                <c:pt idx="704">
                  <c:v>39789.0</c:v>
                </c:pt>
                <c:pt idx="705">
                  <c:v>39790.0</c:v>
                </c:pt>
                <c:pt idx="706">
                  <c:v>39791.0</c:v>
                </c:pt>
                <c:pt idx="707">
                  <c:v>39792.0</c:v>
                </c:pt>
                <c:pt idx="708">
                  <c:v>39793.0</c:v>
                </c:pt>
                <c:pt idx="709">
                  <c:v>39794.0</c:v>
                </c:pt>
                <c:pt idx="710">
                  <c:v>39795.0</c:v>
                </c:pt>
                <c:pt idx="711">
                  <c:v>39796.0</c:v>
                </c:pt>
                <c:pt idx="712">
                  <c:v>39797.0</c:v>
                </c:pt>
                <c:pt idx="713">
                  <c:v>39798.0</c:v>
                </c:pt>
                <c:pt idx="714">
                  <c:v>39799.0</c:v>
                </c:pt>
                <c:pt idx="715">
                  <c:v>39800.0</c:v>
                </c:pt>
                <c:pt idx="716">
                  <c:v>39801.0</c:v>
                </c:pt>
                <c:pt idx="717">
                  <c:v>39802.0</c:v>
                </c:pt>
                <c:pt idx="718">
                  <c:v>39803.0</c:v>
                </c:pt>
                <c:pt idx="719">
                  <c:v>39804.0</c:v>
                </c:pt>
                <c:pt idx="720">
                  <c:v>39805.0</c:v>
                </c:pt>
                <c:pt idx="721">
                  <c:v>39806.0</c:v>
                </c:pt>
                <c:pt idx="722">
                  <c:v>39807.0</c:v>
                </c:pt>
                <c:pt idx="723">
                  <c:v>39808.0</c:v>
                </c:pt>
                <c:pt idx="724">
                  <c:v>39809.0</c:v>
                </c:pt>
                <c:pt idx="725">
                  <c:v>39810.0</c:v>
                </c:pt>
                <c:pt idx="726">
                  <c:v>39811.0</c:v>
                </c:pt>
                <c:pt idx="727">
                  <c:v>39812.0</c:v>
                </c:pt>
                <c:pt idx="728">
                  <c:v>39813.0</c:v>
                </c:pt>
                <c:pt idx="729">
                  <c:v>39814.0</c:v>
                </c:pt>
                <c:pt idx="730">
                  <c:v>39815.0</c:v>
                </c:pt>
                <c:pt idx="731">
                  <c:v>39816.0</c:v>
                </c:pt>
                <c:pt idx="732">
                  <c:v>39817.0</c:v>
                </c:pt>
                <c:pt idx="733">
                  <c:v>39818.0</c:v>
                </c:pt>
                <c:pt idx="734">
                  <c:v>39819.0</c:v>
                </c:pt>
                <c:pt idx="735">
                  <c:v>39820.0</c:v>
                </c:pt>
                <c:pt idx="736">
                  <c:v>39821.0</c:v>
                </c:pt>
                <c:pt idx="737">
                  <c:v>39822.0</c:v>
                </c:pt>
                <c:pt idx="738">
                  <c:v>39823.0</c:v>
                </c:pt>
                <c:pt idx="739">
                  <c:v>39824.0</c:v>
                </c:pt>
                <c:pt idx="740">
                  <c:v>39825.0</c:v>
                </c:pt>
                <c:pt idx="741">
                  <c:v>39826.0</c:v>
                </c:pt>
                <c:pt idx="742">
                  <c:v>39827.0</c:v>
                </c:pt>
                <c:pt idx="743">
                  <c:v>39828.0</c:v>
                </c:pt>
                <c:pt idx="744">
                  <c:v>39829.0</c:v>
                </c:pt>
                <c:pt idx="745">
                  <c:v>39830.0</c:v>
                </c:pt>
                <c:pt idx="746">
                  <c:v>39831.0</c:v>
                </c:pt>
                <c:pt idx="747">
                  <c:v>39832.0</c:v>
                </c:pt>
                <c:pt idx="748">
                  <c:v>39833.0</c:v>
                </c:pt>
                <c:pt idx="749">
                  <c:v>39834.0</c:v>
                </c:pt>
                <c:pt idx="750">
                  <c:v>39835.0</c:v>
                </c:pt>
                <c:pt idx="751">
                  <c:v>39836.0</c:v>
                </c:pt>
                <c:pt idx="752">
                  <c:v>39837.0</c:v>
                </c:pt>
                <c:pt idx="753">
                  <c:v>39838.0</c:v>
                </c:pt>
                <c:pt idx="754">
                  <c:v>39839.0</c:v>
                </c:pt>
                <c:pt idx="755">
                  <c:v>39840.0</c:v>
                </c:pt>
                <c:pt idx="756">
                  <c:v>39841.0</c:v>
                </c:pt>
                <c:pt idx="757">
                  <c:v>39842.0</c:v>
                </c:pt>
                <c:pt idx="758">
                  <c:v>39843.0</c:v>
                </c:pt>
                <c:pt idx="759">
                  <c:v>39844.0</c:v>
                </c:pt>
                <c:pt idx="760">
                  <c:v>39845.0</c:v>
                </c:pt>
                <c:pt idx="761">
                  <c:v>39846.0</c:v>
                </c:pt>
                <c:pt idx="762">
                  <c:v>39847.0</c:v>
                </c:pt>
                <c:pt idx="763">
                  <c:v>39848.0</c:v>
                </c:pt>
                <c:pt idx="764">
                  <c:v>39849.0</c:v>
                </c:pt>
                <c:pt idx="765">
                  <c:v>39850.0</c:v>
                </c:pt>
                <c:pt idx="766">
                  <c:v>39851.0</c:v>
                </c:pt>
                <c:pt idx="767">
                  <c:v>39852.0</c:v>
                </c:pt>
                <c:pt idx="768">
                  <c:v>39853.0</c:v>
                </c:pt>
                <c:pt idx="769">
                  <c:v>39854.0</c:v>
                </c:pt>
                <c:pt idx="770">
                  <c:v>39855.0</c:v>
                </c:pt>
                <c:pt idx="771">
                  <c:v>39856.0</c:v>
                </c:pt>
                <c:pt idx="772">
                  <c:v>39857.0</c:v>
                </c:pt>
                <c:pt idx="773">
                  <c:v>39858.0</c:v>
                </c:pt>
                <c:pt idx="774">
                  <c:v>39859.0</c:v>
                </c:pt>
                <c:pt idx="775">
                  <c:v>39860.0</c:v>
                </c:pt>
                <c:pt idx="776">
                  <c:v>39861.0</c:v>
                </c:pt>
                <c:pt idx="777">
                  <c:v>39862.0</c:v>
                </c:pt>
                <c:pt idx="778">
                  <c:v>39863.0</c:v>
                </c:pt>
                <c:pt idx="779">
                  <c:v>39864.0</c:v>
                </c:pt>
                <c:pt idx="780">
                  <c:v>39865.0</c:v>
                </c:pt>
                <c:pt idx="781">
                  <c:v>39866.0</c:v>
                </c:pt>
                <c:pt idx="782">
                  <c:v>39867.0</c:v>
                </c:pt>
                <c:pt idx="783">
                  <c:v>39868.0</c:v>
                </c:pt>
                <c:pt idx="784">
                  <c:v>39869.0</c:v>
                </c:pt>
                <c:pt idx="785">
                  <c:v>39870.0</c:v>
                </c:pt>
                <c:pt idx="786">
                  <c:v>39871.0</c:v>
                </c:pt>
                <c:pt idx="787">
                  <c:v>39872.0</c:v>
                </c:pt>
                <c:pt idx="788">
                  <c:v>39873.0</c:v>
                </c:pt>
                <c:pt idx="789">
                  <c:v>39874.0</c:v>
                </c:pt>
                <c:pt idx="790">
                  <c:v>39875.0</c:v>
                </c:pt>
                <c:pt idx="791">
                  <c:v>39876.0</c:v>
                </c:pt>
                <c:pt idx="792">
                  <c:v>39877.0</c:v>
                </c:pt>
                <c:pt idx="793">
                  <c:v>39878.0</c:v>
                </c:pt>
                <c:pt idx="794">
                  <c:v>39879.0</c:v>
                </c:pt>
                <c:pt idx="795">
                  <c:v>39880.0</c:v>
                </c:pt>
                <c:pt idx="796">
                  <c:v>39881.0</c:v>
                </c:pt>
                <c:pt idx="797">
                  <c:v>39882.0</c:v>
                </c:pt>
                <c:pt idx="798">
                  <c:v>39883.0</c:v>
                </c:pt>
                <c:pt idx="799">
                  <c:v>39884.0</c:v>
                </c:pt>
                <c:pt idx="800">
                  <c:v>39885.0</c:v>
                </c:pt>
                <c:pt idx="801">
                  <c:v>39886.0</c:v>
                </c:pt>
                <c:pt idx="802">
                  <c:v>39887.0</c:v>
                </c:pt>
                <c:pt idx="803">
                  <c:v>39888.0</c:v>
                </c:pt>
                <c:pt idx="804">
                  <c:v>39889.0</c:v>
                </c:pt>
                <c:pt idx="805">
                  <c:v>39890.0</c:v>
                </c:pt>
                <c:pt idx="806">
                  <c:v>39891.0</c:v>
                </c:pt>
                <c:pt idx="807">
                  <c:v>39892.0</c:v>
                </c:pt>
                <c:pt idx="808">
                  <c:v>39893.0</c:v>
                </c:pt>
                <c:pt idx="809">
                  <c:v>39894.0</c:v>
                </c:pt>
                <c:pt idx="810">
                  <c:v>39895.0</c:v>
                </c:pt>
                <c:pt idx="811">
                  <c:v>39896.0</c:v>
                </c:pt>
                <c:pt idx="812">
                  <c:v>39897.0</c:v>
                </c:pt>
                <c:pt idx="813">
                  <c:v>39898.0</c:v>
                </c:pt>
                <c:pt idx="814">
                  <c:v>39899.0</c:v>
                </c:pt>
                <c:pt idx="815">
                  <c:v>39900.0</c:v>
                </c:pt>
                <c:pt idx="816">
                  <c:v>39901.0</c:v>
                </c:pt>
                <c:pt idx="817">
                  <c:v>39902.0</c:v>
                </c:pt>
                <c:pt idx="818">
                  <c:v>39903.0</c:v>
                </c:pt>
                <c:pt idx="819">
                  <c:v>39904.0</c:v>
                </c:pt>
                <c:pt idx="820">
                  <c:v>39905.0</c:v>
                </c:pt>
                <c:pt idx="821">
                  <c:v>39906.0</c:v>
                </c:pt>
                <c:pt idx="822">
                  <c:v>39907.0</c:v>
                </c:pt>
                <c:pt idx="823">
                  <c:v>39908.0</c:v>
                </c:pt>
                <c:pt idx="824">
                  <c:v>39909.0</c:v>
                </c:pt>
                <c:pt idx="825">
                  <c:v>39910.0</c:v>
                </c:pt>
                <c:pt idx="826">
                  <c:v>39911.0</c:v>
                </c:pt>
                <c:pt idx="827">
                  <c:v>39912.0</c:v>
                </c:pt>
                <c:pt idx="828">
                  <c:v>39913.0</c:v>
                </c:pt>
                <c:pt idx="829">
                  <c:v>39914.0</c:v>
                </c:pt>
                <c:pt idx="830">
                  <c:v>39915.0</c:v>
                </c:pt>
                <c:pt idx="831">
                  <c:v>39916.0</c:v>
                </c:pt>
                <c:pt idx="832">
                  <c:v>39917.0</c:v>
                </c:pt>
                <c:pt idx="833">
                  <c:v>39918.0</c:v>
                </c:pt>
                <c:pt idx="834">
                  <c:v>39919.0</c:v>
                </c:pt>
                <c:pt idx="835">
                  <c:v>39920.0</c:v>
                </c:pt>
                <c:pt idx="836">
                  <c:v>39921.0</c:v>
                </c:pt>
                <c:pt idx="837">
                  <c:v>39922.0</c:v>
                </c:pt>
                <c:pt idx="838">
                  <c:v>39923.0</c:v>
                </c:pt>
                <c:pt idx="839">
                  <c:v>39924.0</c:v>
                </c:pt>
                <c:pt idx="840">
                  <c:v>39925.0</c:v>
                </c:pt>
                <c:pt idx="841">
                  <c:v>39926.0</c:v>
                </c:pt>
                <c:pt idx="842">
                  <c:v>39927.0</c:v>
                </c:pt>
                <c:pt idx="843">
                  <c:v>39928.0</c:v>
                </c:pt>
                <c:pt idx="844">
                  <c:v>39929.0</c:v>
                </c:pt>
                <c:pt idx="845">
                  <c:v>39930.0</c:v>
                </c:pt>
                <c:pt idx="846">
                  <c:v>39931.0</c:v>
                </c:pt>
                <c:pt idx="847">
                  <c:v>39932.0</c:v>
                </c:pt>
                <c:pt idx="848">
                  <c:v>39933.0</c:v>
                </c:pt>
                <c:pt idx="849">
                  <c:v>39934.0</c:v>
                </c:pt>
                <c:pt idx="850">
                  <c:v>39935.0</c:v>
                </c:pt>
                <c:pt idx="851">
                  <c:v>39936.0</c:v>
                </c:pt>
                <c:pt idx="852">
                  <c:v>39937.0</c:v>
                </c:pt>
                <c:pt idx="853">
                  <c:v>39938.0</c:v>
                </c:pt>
                <c:pt idx="854">
                  <c:v>39939.0</c:v>
                </c:pt>
                <c:pt idx="855">
                  <c:v>39940.0</c:v>
                </c:pt>
                <c:pt idx="856">
                  <c:v>39941.0</c:v>
                </c:pt>
                <c:pt idx="857">
                  <c:v>39942.0</c:v>
                </c:pt>
                <c:pt idx="858">
                  <c:v>39943.0</c:v>
                </c:pt>
                <c:pt idx="859">
                  <c:v>39944.0</c:v>
                </c:pt>
                <c:pt idx="860">
                  <c:v>39945.0</c:v>
                </c:pt>
                <c:pt idx="861">
                  <c:v>39946.0</c:v>
                </c:pt>
                <c:pt idx="862">
                  <c:v>39947.0</c:v>
                </c:pt>
                <c:pt idx="863">
                  <c:v>39948.0</c:v>
                </c:pt>
                <c:pt idx="864">
                  <c:v>39949.0</c:v>
                </c:pt>
                <c:pt idx="865">
                  <c:v>39950.0</c:v>
                </c:pt>
                <c:pt idx="866">
                  <c:v>39951.0</c:v>
                </c:pt>
                <c:pt idx="867">
                  <c:v>39952.0</c:v>
                </c:pt>
                <c:pt idx="868">
                  <c:v>39953.0</c:v>
                </c:pt>
                <c:pt idx="869">
                  <c:v>39954.0</c:v>
                </c:pt>
                <c:pt idx="870">
                  <c:v>39955.0</c:v>
                </c:pt>
                <c:pt idx="871">
                  <c:v>39956.0</c:v>
                </c:pt>
                <c:pt idx="872">
                  <c:v>39957.0</c:v>
                </c:pt>
                <c:pt idx="873">
                  <c:v>39958.0</c:v>
                </c:pt>
                <c:pt idx="874">
                  <c:v>39959.0</c:v>
                </c:pt>
                <c:pt idx="875">
                  <c:v>39960.0</c:v>
                </c:pt>
                <c:pt idx="876">
                  <c:v>39961.0</c:v>
                </c:pt>
                <c:pt idx="877">
                  <c:v>39962.0</c:v>
                </c:pt>
                <c:pt idx="878">
                  <c:v>39963.0</c:v>
                </c:pt>
                <c:pt idx="879">
                  <c:v>39964.0</c:v>
                </c:pt>
                <c:pt idx="880">
                  <c:v>39965.0</c:v>
                </c:pt>
                <c:pt idx="881">
                  <c:v>39966.0</c:v>
                </c:pt>
                <c:pt idx="882">
                  <c:v>39967.0</c:v>
                </c:pt>
                <c:pt idx="883">
                  <c:v>39968.0</c:v>
                </c:pt>
                <c:pt idx="884">
                  <c:v>39969.0</c:v>
                </c:pt>
                <c:pt idx="885">
                  <c:v>39970.0</c:v>
                </c:pt>
                <c:pt idx="886">
                  <c:v>39971.0</c:v>
                </c:pt>
                <c:pt idx="887">
                  <c:v>39972.0</c:v>
                </c:pt>
                <c:pt idx="888">
                  <c:v>39973.0</c:v>
                </c:pt>
                <c:pt idx="889">
                  <c:v>39974.0</c:v>
                </c:pt>
                <c:pt idx="890">
                  <c:v>39975.0</c:v>
                </c:pt>
                <c:pt idx="891">
                  <c:v>39976.0</c:v>
                </c:pt>
                <c:pt idx="892">
                  <c:v>39977.0</c:v>
                </c:pt>
                <c:pt idx="893">
                  <c:v>39978.0</c:v>
                </c:pt>
                <c:pt idx="894">
                  <c:v>39979.0</c:v>
                </c:pt>
                <c:pt idx="895">
                  <c:v>39980.0</c:v>
                </c:pt>
                <c:pt idx="896">
                  <c:v>39981.0</c:v>
                </c:pt>
                <c:pt idx="897">
                  <c:v>39982.0</c:v>
                </c:pt>
                <c:pt idx="898">
                  <c:v>39983.0</c:v>
                </c:pt>
                <c:pt idx="899">
                  <c:v>39984.0</c:v>
                </c:pt>
                <c:pt idx="900">
                  <c:v>39985.0</c:v>
                </c:pt>
                <c:pt idx="901">
                  <c:v>39986.0</c:v>
                </c:pt>
                <c:pt idx="902">
                  <c:v>39987.0</c:v>
                </c:pt>
                <c:pt idx="903">
                  <c:v>39988.0</c:v>
                </c:pt>
                <c:pt idx="904">
                  <c:v>39989.0</c:v>
                </c:pt>
                <c:pt idx="905">
                  <c:v>39990.0</c:v>
                </c:pt>
                <c:pt idx="906">
                  <c:v>39991.0</c:v>
                </c:pt>
                <c:pt idx="907">
                  <c:v>39992.0</c:v>
                </c:pt>
                <c:pt idx="908">
                  <c:v>39993.0</c:v>
                </c:pt>
                <c:pt idx="909">
                  <c:v>39994.0</c:v>
                </c:pt>
                <c:pt idx="910">
                  <c:v>39995.0</c:v>
                </c:pt>
                <c:pt idx="911">
                  <c:v>39996.0</c:v>
                </c:pt>
                <c:pt idx="912">
                  <c:v>39997.0</c:v>
                </c:pt>
                <c:pt idx="913">
                  <c:v>39998.0</c:v>
                </c:pt>
                <c:pt idx="914">
                  <c:v>39999.0</c:v>
                </c:pt>
                <c:pt idx="915">
                  <c:v>40000.0</c:v>
                </c:pt>
                <c:pt idx="916">
                  <c:v>40001.0</c:v>
                </c:pt>
                <c:pt idx="917">
                  <c:v>40002.0</c:v>
                </c:pt>
                <c:pt idx="918">
                  <c:v>40003.0</c:v>
                </c:pt>
                <c:pt idx="919">
                  <c:v>40004.0</c:v>
                </c:pt>
                <c:pt idx="920">
                  <c:v>40005.0</c:v>
                </c:pt>
                <c:pt idx="921">
                  <c:v>40006.0</c:v>
                </c:pt>
                <c:pt idx="922">
                  <c:v>40007.0</c:v>
                </c:pt>
                <c:pt idx="923">
                  <c:v>40008.0</c:v>
                </c:pt>
                <c:pt idx="924">
                  <c:v>40009.0</c:v>
                </c:pt>
                <c:pt idx="925">
                  <c:v>40010.0</c:v>
                </c:pt>
                <c:pt idx="926">
                  <c:v>40011.0</c:v>
                </c:pt>
                <c:pt idx="927">
                  <c:v>40012.0</c:v>
                </c:pt>
                <c:pt idx="928">
                  <c:v>40013.0</c:v>
                </c:pt>
                <c:pt idx="929">
                  <c:v>40014.0</c:v>
                </c:pt>
                <c:pt idx="930">
                  <c:v>40015.0</c:v>
                </c:pt>
                <c:pt idx="931">
                  <c:v>40016.0</c:v>
                </c:pt>
                <c:pt idx="932">
                  <c:v>40017.0</c:v>
                </c:pt>
                <c:pt idx="933">
                  <c:v>40018.0</c:v>
                </c:pt>
                <c:pt idx="934">
                  <c:v>40019.0</c:v>
                </c:pt>
                <c:pt idx="935">
                  <c:v>40020.0</c:v>
                </c:pt>
                <c:pt idx="936">
                  <c:v>40021.0</c:v>
                </c:pt>
                <c:pt idx="937">
                  <c:v>40022.0</c:v>
                </c:pt>
                <c:pt idx="938">
                  <c:v>40023.0</c:v>
                </c:pt>
                <c:pt idx="939">
                  <c:v>40024.0</c:v>
                </c:pt>
                <c:pt idx="940">
                  <c:v>40025.0</c:v>
                </c:pt>
                <c:pt idx="941">
                  <c:v>40026.0</c:v>
                </c:pt>
                <c:pt idx="942">
                  <c:v>40027.0</c:v>
                </c:pt>
                <c:pt idx="943">
                  <c:v>40028.0</c:v>
                </c:pt>
                <c:pt idx="944">
                  <c:v>40029.0</c:v>
                </c:pt>
                <c:pt idx="945">
                  <c:v>40030.0</c:v>
                </c:pt>
                <c:pt idx="946">
                  <c:v>40031.0</c:v>
                </c:pt>
                <c:pt idx="947">
                  <c:v>40032.0</c:v>
                </c:pt>
                <c:pt idx="948">
                  <c:v>40033.0</c:v>
                </c:pt>
                <c:pt idx="949">
                  <c:v>40034.0</c:v>
                </c:pt>
                <c:pt idx="950">
                  <c:v>40035.0</c:v>
                </c:pt>
                <c:pt idx="951">
                  <c:v>40036.0</c:v>
                </c:pt>
                <c:pt idx="952">
                  <c:v>40037.0</c:v>
                </c:pt>
                <c:pt idx="953">
                  <c:v>40038.0</c:v>
                </c:pt>
                <c:pt idx="954">
                  <c:v>40039.0</c:v>
                </c:pt>
                <c:pt idx="955">
                  <c:v>40040.0</c:v>
                </c:pt>
                <c:pt idx="956">
                  <c:v>40041.0</c:v>
                </c:pt>
                <c:pt idx="957">
                  <c:v>40042.0</c:v>
                </c:pt>
                <c:pt idx="958">
                  <c:v>40043.0</c:v>
                </c:pt>
                <c:pt idx="959">
                  <c:v>40044.0</c:v>
                </c:pt>
                <c:pt idx="960">
                  <c:v>40045.0</c:v>
                </c:pt>
                <c:pt idx="961">
                  <c:v>40046.0</c:v>
                </c:pt>
                <c:pt idx="962">
                  <c:v>40047.0</c:v>
                </c:pt>
                <c:pt idx="963">
                  <c:v>40048.0</c:v>
                </c:pt>
                <c:pt idx="964">
                  <c:v>40049.0</c:v>
                </c:pt>
                <c:pt idx="965">
                  <c:v>40050.0</c:v>
                </c:pt>
                <c:pt idx="966">
                  <c:v>40051.0</c:v>
                </c:pt>
                <c:pt idx="967">
                  <c:v>40052.0</c:v>
                </c:pt>
                <c:pt idx="968">
                  <c:v>40053.0</c:v>
                </c:pt>
                <c:pt idx="969">
                  <c:v>40054.0</c:v>
                </c:pt>
                <c:pt idx="970">
                  <c:v>40055.0</c:v>
                </c:pt>
                <c:pt idx="971">
                  <c:v>40056.0</c:v>
                </c:pt>
                <c:pt idx="972">
                  <c:v>40057.0</c:v>
                </c:pt>
                <c:pt idx="973">
                  <c:v>40058.0</c:v>
                </c:pt>
                <c:pt idx="974">
                  <c:v>40059.0</c:v>
                </c:pt>
                <c:pt idx="975">
                  <c:v>40060.0</c:v>
                </c:pt>
                <c:pt idx="976">
                  <c:v>40061.0</c:v>
                </c:pt>
                <c:pt idx="977">
                  <c:v>40062.0</c:v>
                </c:pt>
                <c:pt idx="978">
                  <c:v>40063.0</c:v>
                </c:pt>
                <c:pt idx="979">
                  <c:v>40064.0</c:v>
                </c:pt>
                <c:pt idx="980">
                  <c:v>40065.0</c:v>
                </c:pt>
                <c:pt idx="981">
                  <c:v>40066.0</c:v>
                </c:pt>
                <c:pt idx="982">
                  <c:v>40067.0</c:v>
                </c:pt>
                <c:pt idx="983">
                  <c:v>40068.0</c:v>
                </c:pt>
                <c:pt idx="984">
                  <c:v>40069.0</c:v>
                </c:pt>
                <c:pt idx="985">
                  <c:v>40070.0</c:v>
                </c:pt>
                <c:pt idx="986">
                  <c:v>40071.0</c:v>
                </c:pt>
                <c:pt idx="987">
                  <c:v>40072.0</c:v>
                </c:pt>
                <c:pt idx="988">
                  <c:v>40073.0</c:v>
                </c:pt>
                <c:pt idx="989">
                  <c:v>40074.0</c:v>
                </c:pt>
                <c:pt idx="990">
                  <c:v>40075.0</c:v>
                </c:pt>
                <c:pt idx="991">
                  <c:v>40076.0</c:v>
                </c:pt>
                <c:pt idx="992">
                  <c:v>40077.0</c:v>
                </c:pt>
                <c:pt idx="993">
                  <c:v>40078.0</c:v>
                </c:pt>
                <c:pt idx="994">
                  <c:v>40079.0</c:v>
                </c:pt>
                <c:pt idx="995">
                  <c:v>40080.0</c:v>
                </c:pt>
                <c:pt idx="996">
                  <c:v>40081.0</c:v>
                </c:pt>
                <c:pt idx="997">
                  <c:v>40082.0</c:v>
                </c:pt>
                <c:pt idx="998">
                  <c:v>40083.0</c:v>
                </c:pt>
                <c:pt idx="999">
                  <c:v>40084.0</c:v>
                </c:pt>
                <c:pt idx="1000">
                  <c:v>40085.0</c:v>
                </c:pt>
                <c:pt idx="1001">
                  <c:v>40086.0</c:v>
                </c:pt>
                <c:pt idx="1002">
                  <c:v>40087.0</c:v>
                </c:pt>
                <c:pt idx="1003">
                  <c:v>40088.0</c:v>
                </c:pt>
                <c:pt idx="1004">
                  <c:v>40089.0</c:v>
                </c:pt>
                <c:pt idx="1005">
                  <c:v>40090.0</c:v>
                </c:pt>
                <c:pt idx="1006">
                  <c:v>40091.0</c:v>
                </c:pt>
                <c:pt idx="1007">
                  <c:v>40092.0</c:v>
                </c:pt>
                <c:pt idx="1008">
                  <c:v>40093.0</c:v>
                </c:pt>
                <c:pt idx="1009">
                  <c:v>40094.0</c:v>
                </c:pt>
                <c:pt idx="1010">
                  <c:v>40095.0</c:v>
                </c:pt>
                <c:pt idx="1011">
                  <c:v>40096.0</c:v>
                </c:pt>
                <c:pt idx="1012">
                  <c:v>40097.0</c:v>
                </c:pt>
                <c:pt idx="1013">
                  <c:v>40098.0</c:v>
                </c:pt>
                <c:pt idx="1014">
                  <c:v>40099.0</c:v>
                </c:pt>
                <c:pt idx="1015">
                  <c:v>40100.0</c:v>
                </c:pt>
                <c:pt idx="1016">
                  <c:v>40101.0</c:v>
                </c:pt>
                <c:pt idx="1017">
                  <c:v>40102.0</c:v>
                </c:pt>
                <c:pt idx="1018">
                  <c:v>40103.0</c:v>
                </c:pt>
                <c:pt idx="1019">
                  <c:v>40104.0</c:v>
                </c:pt>
                <c:pt idx="1020">
                  <c:v>40105.0</c:v>
                </c:pt>
                <c:pt idx="1021">
                  <c:v>40106.0</c:v>
                </c:pt>
                <c:pt idx="1022">
                  <c:v>40107.0</c:v>
                </c:pt>
                <c:pt idx="1023">
                  <c:v>40108.0</c:v>
                </c:pt>
                <c:pt idx="1024">
                  <c:v>40109.0</c:v>
                </c:pt>
                <c:pt idx="1025">
                  <c:v>40110.0</c:v>
                </c:pt>
                <c:pt idx="1026">
                  <c:v>40111.0</c:v>
                </c:pt>
                <c:pt idx="1027">
                  <c:v>40112.0</c:v>
                </c:pt>
                <c:pt idx="1028">
                  <c:v>40113.0</c:v>
                </c:pt>
                <c:pt idx="1029">
                  <c:v>40114.0</c:v>
                </c:pt>
                <c:pt idx="1030">
                  <c:v>40115.0</c:v>
                </c:pt>
                <c:pt idx="1031">
                  <c:v>40116.0</c:v>
                </c:pt>
                <c:pt idx="1032">
                  <c:v>40117.0</c:v>
                </c:pt>
                <c:pt idx="1033">
                  <c:v>40118.0</c:v>
                </c:pt>
                <c:pt idx="1034">
                  <c:v>40119.0</c:v>
                </c:pt>
                <c:pt idx="1035">
                  <c:v>40120.0</c:v>
                </c:pt>
                <c:pt idx="1036">
                  <c:v>40121.0</c:v>
                </c:pt>
                <c:pt idx="1037">
                  <c:v>40122.0</c:v>
                </c:pt>
                <c:pt idx="1038">
                  <c:v>40123.0</c:v>
                </c:pt>
                <c:pt idx="1039">
                  <c:v>40124.0</c:v>
                </c:pt>
                <c:pt idx="1040">
                  <c:v>40125.0</c:v>
                </c:pt>
                <c:pt idx="1041">
                  <c:v>40126.0</c:v>
                </c:pt>
                <c:pt idx="1042">
                  <c:v>40127.0</c:v>
                </c:pt>
                <c:pt idx="1043">
                  <c:v>40128.0</c:v>
                </c:pt>
                <c:pt idx="1044">
                  <c:v>40129.0</c:v>
                </c:pt>
                <c:pt idx="1045">
                  <c:v>40130.0</c:v>
                </c:pt>
                <c:pt idx="1046">
                  <c:v>40131.0</c:v>
                </c:pt>
                <c:pt idx="1047">
                  <c:v>40132.0</c:v>
                </c:pt>
                <c:pt idx="1048">
                  <c:v>40133.0</c:v>
                </c:pt>
                <c:pt idx="1049">
                  <c:v>40134.0</c:v>
                </c:pt>
                <c:pt idx="1050">
                  <c:v>40135.0</c:v>
                </c:pt>
                <c:pt idx="1051">
                  <c:v>40136.0</c:v>
                </c:pt>
                <c:pt idx="1052">
                  <c:v>40137.0</c:v>
                </c:pt>
                <c:pt idx="1053">
                  <c:v>40138.0</c:v>
                </c:pt>
                <c:pt idx="1054">
                  <c:v>40139.0</c:v>
                </c:pt>
                <c:pt idx="1055">
                  <c:v>40140.0</c:v>
                </c:pt>
                <c:pt idx="1056">
                  <c:v>40141.0</c:v>
                </c:pt>
                <c:pt idx="1057">
                  <c:v>40142.0</c:v>
                </c:pt>
                <c:pt idx="1058">
                  <c:v>40143.0</c:v>
                </c:pt>
                <c:pt idx="1059">
                  <c:v>40144.0</c:v>
                </c:pt>
                <c:pt idx="1060">
                  <c:v>40145.0</c:v>
                </c:pt>
                <c:pt idx="1061">
                  <c:v>40146.0</c:v>
                </c:pt>
                <c:pt idx="1062">
                  <c:v>40147.0</c:v>
                </c:pt>
                <c:pt idx="1063">
                  <c:v>40148.0</c:v>
                </c:pt>
                <c:pt idx="1064">
                  <c:v>40149.0</c:v>
                </c:pt>
                <c:pt idx="1065">
                  <c:v>40150.0</c:v>
                </c:pt>
                <c:pt idx="1066">
                  <c:v>40151.0</c:v>
                </c:pt>
                <c:pt idx="1067">
                  <c:v>40152.0</c:v>
                </c:pt>
                <c:pt idx="1068">
                  <c:v>40153.0</c:v>
                </c:pt>
                <c:pt idx="1069">
                  <c:v>40154.0</c:v>
                </c:pt>
                <c:pt idx="1070">
                  <c:v>40155.0</c:v>
                </c:pt>
                <c:pt idx="1071">
                  <c:v>40156.0</c:v>
                </c:pt>
                <c:pt idx="1072">
                  <c:v>40157.0</c:v>
                </c:pt>
                <c:pt idx="1073">
                  <c:v>40158.0</c:v>
                </c:pt>
                <c:pt idx="1074">
                  <c:v>40159.0</c:v>
                </c:pt>
                <c:pt idx="1075">
                  <c:v>40160.0</c:v>
                </c:pt>
                <c:pt idx="1076">
                  <c:v>40161.0</c:v>
                </c:pt>
                <c:pt idx="1077">
                  <c:v>40162.0</c:v>
                </c:pt>
                <c:pt idx="1078">
                  <c:v>40163.0</c:v>
                </c:pt>
                <c:pt idx="1079">
                  <c:v>40164.0</c:v>
                </c:pt>
                <c:pt idx="1080">
                  <c:v>40165.0</c:v>
                </c:pt>
                <c:pt idx="1081">
                  <c:v>40166.0</c:v>
                </c:pt>
                <c:pt idx="1082">
                  <c:v>40167.0</c:v>
                </c:pt>
                <c:pt idx="1083">
                  <c:v>40168.0</c:v>
                </c:pt>
                <c:pt idx="1084">
                  <c:v>40169.0</c:v>
                </c:pt>
                <c:pt idx="1085">
                  <c:v>40170.0</c:v>
                </c:pt>
                <c:pt idx="1086">
                  <c:v>40171.0</c:v>
                </c:pt>
                <c:pt idx="1087">
                  <c:v>40172.0</c:v>
                </c:pt>
                <c:pt idx="1088">
                  <c:v>40173.0</c:v>
                </c:pt>
                <c:pt idx="1089">
                  <c:v>40174.0</c:v>
                </c:pt>
                <c:pt idx="1090">
                  <c:v>40175.0</c:v>
                </c:pt>
                <c:pt idx="1091">
                  <c:v>40176.0</c:v>
                </c:pt>
                <c:pt idx="1092">
                  <c:v>40177.0</c:v>
                </c:pt>
                <c:pt idx="1093">
                  <c:v>40178.0</c:v>
                </c:pt>
                <c:pt idx="1094">
                  <c:v>40179.0</c:v>
                </c:pt>
                <c:pt idx="1095">
                  <c:v>40180.0</c:v>
                </c:pt>
                <c:pt idx="1096">
                  <c:v>40181.0</c:v>
                </c:pt>
                <c:pt idx="1097">
                  <c:v>40182.0</c:v>
                </c:pt>
                <c:pt idx="1098">
                  <c:v>40183.0</c:v>
                </c:pt>
                <c:pt idx="1099">
                  <c:v>40184.0</c:v>
                </c:pt>
                <c:pt idx="1100">
                  <c:v>40185.0</c:v>
                </c:pt>
                <c:pt idx="1101">
                  <c:v>40186.0</c:v>
                </c:pt>
                <c:pt idx="1102">
                  <c:v>40187.0</c:v>
                </c:pt>
                <c:pt idx="1103">
                  <c:v>40188.0</c:v>
                </c:pt>
                <c:pt idx="1104">
                  <c:v>40189.0</c:v>
                </c:pt>
                <c:pt idx="1105">
                  <c:v>40190.0</c:v>
                </c:pt>
                <c:pt idx="1106">
                  <c:v>40191.0</c:v>
                </c:pt>
                <c:pt idx="1107">
                  <c:v>40192.0</c:v>
                </c:pt>
                <c:pt idx="1108">
                  <c:v>40193.0</c:v>
                </c:pt>
                <c:pt idx="1109">
                  <c:v>40194.0</c:v>
                </c:pt>
                <c:pt idx="1110">
                  <c:v>40195.0</c:v>
                </c:pt>
                <c:pt idx="1111">
                  <c:v>40196.0</c:v>
                </c:pt>
                <c:pt idx="1112">
                  <c:v>40197.0</c:v>
                </c:pt>
                <c:pt idx="1113">
                  <c:v>40198.0</c:v>
                </c:pt>
                <c:pt idx="1114">
                  <c:v>40199.0</c:v>
                </c:pt>
                <c:pt idx="1115">
                  <c:v>40200.0</c:v>
                </c:pt>
                <c:pt idx="1116">
                  <c:v>40201.0</c:v>
                </c:pt>
                <c:pt idx="1117">
                  <c:v>40202.0</c:v>
                </c:pt>
                <c:pt idx="1118">
                  <c:v>40203.0</c:v>
                </c:pt>
                <c:pt idx="1119">
                  <c:v>40204.0</c:v>
                </c:pt>
                <c:pt idx="1120">
                  <c:v>40205.0</c:v>
                </c:pt>
                <c:pt idx="1121">
                  <c:v>40206.0</c:v>
                </c:pt>
                <c:pt idx="1122">
                  <c:v>40207.0</c:v>
                </c:pt>
                <c:pt idx="1123">
                  <c:v>40208.0</c:v>
                </c:pt>
                <c:pt idx="1124">
                  <c:v>40209.0</c:v>
                </c:pt>
                <c:pt idx="1125">
                  <c:v>40210.0</c:v>
                </c:pt>
                <c:pt idx="1126">
                  <c:v>40211.0</c:v>
                </c:pt>
                <c:pt idx="1127">
                  <c:v>40212.0</c:v>
                </c:pt>
                <c:pt idx="1128">
                  <c:v>40213.0</c:v>
                </c:pt>
                <c:pt idx="1129">
                  <c:v>40214.0</c:v>
                </c:pt>
                <c:pt idx="1130">
                  <c:v>40215.0</c:v>
                </c:pt>
                <c:pt idx="1131">
                  <c:v>40216.0</c:v>
                </c:pt>
                <c:pt idx="1132">
                  <c:v>40217.0</c:v>
                </c:pt>
                <c:pt idx="1133">
                  <c:v>40218.0</c:v>
                </c:pt>
                <c:pt idx="1134">
                  <c:v>40219.0</c:v>
                </c:pt>
                <c:pt idx="1135">
                  <c:v>40220.0</c:v>
                </c:pt>
                <c:pt idx="1136">
                  <c:v>40221.0</c:v>
                </c:pt>
                <c:pt idx="1137">
                  <c:v>40222.0</c:v>
                </c:pt>
                <c:pt idx="1138">
                  <c:v>40223.0</c:v>
                </c:pt>
                <c:pt idx="1139">
                  <c:v>40224.0</c:v>
                </c:pt>
                <c:pt idx="1140">
                  <c:v>40225.0</c:v>
                </c:pt>
                <c:pt idx="1141">
                  <c:v>40226.0</c:v>
                </c:pt>
                <c:pt idx="1142">
                  <c:v>40227.0</c:v>
                </c:pt>
                <c:pt idx="1143">
                  <c:v>40228.0</c:v>
                </c:pt>
                <c:pt idx="1144">
                  <c:v>40229.0</c:v>
                </c:pt>
                <c:pt idx="1145">
                  <c:v>40230.0</c:v>
                </c:pt>
                <c:pt idx="1146">
                  <c:v>40231.0</c:v>
                </c:pt>
                <c:pt idx="1147">
                  <c:v>40232.0</c:v>
                </c:pt>
                <c:pt idx="1148">
                  <c:v>40233.0</c:v>
                </c:pt>
                <c:pt idx="1149">
                  <c:v>40234.0</c:v>
                </c:pt>
                <c:pt idx="1150">
                  <c:v>40235.0</c:v>
                </c:pt>
                <c:pt idx="1151">
                  <c:v>40236.0</c:v>
                </c:pt>
                <c:pt idx="1152">
                  <c:v>40237.0</c:v>
                </c:pt>
                <c:pt idx="1153">
                  <c:v>40238.0</c:v>
                </c:pt>
                <c:pt idx="1154">
                  <c:v>40239.0</c:v>
                </c:pt>
                <c:pt idx="1155">
                  <c:v>40240.0</c:v>
                </c:pt>
                <c:pt idx="1156">
                  <c:v>40241.0</c:v>
                </c:pt>
                <c:pt idx="1157">
                  <c:v>40242.0</c:v>
                </c:pt>
                <c:pt idx="1158">
                  <c:v>40243.0</c:v>
                </c:pt>
                <c:pt idx="1159">
                  <c:v>40244.0</c:v>
                </c:pt>
                <c:pt idx="1160">
                  <c:v>40245.0</c:v>
                </c:pt>
                <c:pt idx="1161">
                  <c:v>40246.0</c:v>
                </c:pt>
                <c:pt idx="1162">
                  <c:v>40247.0</c:v>
                </c:pt>
                <c:pt idx="1163">
                  <c:v>40248.0</c:v>
                </c:pt>
                <c:pt idx="1164">
                  <c:v>40249.0</c:v>
                </c:pt>
                <c:pt idx="1165">
                  <c:v>40250.0</c:v>
                </c:pt>
                <c:pt idx="1166">
                  <c:v>40251.0</c:v>
                </c:pt>
                <c:pt idx="1167">
                  <c:v>40252.0</c:v>
                </c:pt>
                <c:pt idx="1168">
                  <c:v>40253.0</c:v>
                </c:pt>
                <c:pt idx="1169">
                  <c:v>40254.0</c:v>
                </c:pt>
                <c:pt idx="1170">
                  <c:v>40255.0</c:v>
                </c:pt>
                <c:pt idx="1171">
                  <c:v>40256.0</c:v>
                </c:pt>
                <c:pt idx="1172">
                  <c:v>40257.0</c:v>
                </c:pt>
                <c:pt idx="1173">
                  <c:v>40258.0</c:v>
                </c:pt>
                <c:pt idx="1174">
                  <c:v>40259.0</c:v>
                </c:pt>
                <c:pt idx="1175">
                  <c:v>40260.0</c:v>
                </c:pt>
                <c:pt idx="1176">
                  <c:v>40261.0</c:v>
                </c:pt>
                <c:pt idx="1177">
                  <c:v>40262.0</c:v>
                </c:pt>
                <c:pt idx="1178">
                  <c:v>40263.0</c:v>
                </c:pt>
                <c:pt idx="1179">
                  <c:v>40264.0</c:v>
                </c:pt>
                <c:pt idx="1180">
                  <c:v>40265.0</c:v>
                </c:pt>
                <c:pt idx="1181">
                  <c:v>40266.0</c:v>
                </c:pt>
                <c:pt idx="1182">
                  <c:v>40267.0</c:v>
                </c:pt>
                <c:pt idx="1183">
                  <c:v>40268.0</c:v>
                </c:pt>
                <c:pt idx="1184">
                  <c:v>40269.0</c:v>
                </c:pt>
                <c:pt idx="1185">
                  <c:v>40270.0</c:v>
                </c:pt>
                <c:pt idx="1186">
                  <c:v>40271.0</c:v>
                </c:pt>
                <c:pt idx="1187">
                  <c:v>40272.0</c:v>
                </c:pt>
                <c:pt idx="1188">
                  <c:v>40273.0</c:v>
                </c:pt>
                <c:pt idx="1189">
                  <c:v>40274.0</c:v>
                </c:pt>
                <c:pt idx="1190">
                  <c:v>40275.0</c:v>
                </c:pt>
                <c:pt idx="1191">
                  <c:v>40276.0</c:v>
                </c:pt>
                <c:pt idx="1192">
                  <c:v>40277.0</c:v>
                </c:pt>
                <c:pt idx="1193">
                  <c:v>40278.0</c:v>
                </c:pt>
                <c:pt idx="1194">
                  <c:v>40279.0</c:v>
                </c:pt>
                <c:pt idx="1195">
                  <c:v>40280.0</c:v>
                </c:pt>
                <c:pt idx="1196">
                  <c:v>40281.0</c:v>
                </c:pt>
                <c:pt idx="1197">
                  <c:v>40282.0</c:v>
                </c:pt>
                <c:pt idx="1198">
                  <c:v>40283.0</c:v>
                </c:pt>
                <c:pt idx="1199">
                  <c:v>40284.0</c:v>
                </c:pt>
                <c:pt idx="1200">
                  <c:v>40285.0</c:v>
                </c:pt>
                <c:pt idx="1201">
                  <c:v>40286.0</c:v>
                </c:pt>
                <c:pt idx="1202">
                  <c:v>40287.0</c:v>
                </c:pt>
                <c:pt idx="1203">
                  <c:v>40288.0</c:v>
                </c:pt>
                <c:pt idx="1204">
                  <c:v>40289.0</c:v>
                </c:pt>
                <c:pt idx="1205">
                  <c:v>40290.0</c:v>
                </c:pt>
                <c:pt idx="1206">
                  <c:v>40291.0</c:v>
                </c:pt>
                <c:pt idx="1207">
                  <c:v>40292.0</c:v>
                </c:pt>
                <c:pt idx="1208">
                  <c:v>40293.0</c:v>
                </c:pt>
                <c:pt idx="1209">
                  <c:v>40294.0</c:v>
                </c:pt>
                <c:pt idx="1210">
                  <c:v>40295.0</c:v>
                </c:pt>
                <c:pt idx="1211">
                  <c:v>40296.0</c:v>
                </c:pt>
                <c:pt idx="1212">
                  <c:v>40297.0</c:v>
                </c:pt>
                <c:pt idx="1213">
                  <c:v>40298.0</c:v>
                </c:pt>
                <c:pt idx="1214">
                  <c:v>40299.0</c:v>
                </c:pt>
                <c:pt idx="1215">
                  <c:v>40300.0</c:v>
                </c:pt>
                <c:pt idx="1216">
                  <c:v>40301.0</c:v>
                </c:pt>
                <c:pt idx="1217">
                  <c:v>40302.0</c:v>
                </c:pt>
                <c:pt idx="1218">
                  <c:v>40303.0</c:v>
                </c:pt>
                <c:pt idx="1219">
                  <c:v>40304.0</c:v>
                </c:pt>
                <c:pt idx="1220">
                  <c:v>40305.0</c:v>
                </c:pt>
                <c:pt idx="1221">
                  <c:v>40306.0</c:v>
                </c:pt>
                <c:pt idx="1222">
                  <c:v>40307.0</c:v>
                </c:pt>
                <c:pt idx="1223">
                  <c:v>40308.0</c:v>
                </c:pt>
                <c:pt idx="1224">
                  <c:v>40309.0</c:v>
                </c:pt>
                <c:pt idx="1225">
                  <c:v>40310.0</c:v>
                </c:pt>
                <c:pt idx="1226">
                  <c:v>40311.0</c:v>
                </c:pt>
                <c:pt idx="1227">
                  <c:v>40312.0</c:v>
                </c:pt>
                <c:pt idx="1228">
                  <c:v>40313.0</c:v>
                </c:pt>
                <c:pt idx="1229">
                  <c:v>40314.0</c:v>
                </c:pt>
                <c:pt idx="1230">
                  <c:v>40315.0</c:v>
                </c:pt>
                <c:pt idx="1231">
                  <c:v>40316.0</c:v>
                </c:pt>
                <c:pt idx="1232">
                  <c:v>40317.0</c:v>
                </c:pt>
                <c:pt idx="1233">
                  <c:v>40318.0</c:v>
                </c:pt>
                <c:pt idx="1234">
                  <c:v>40319.0</c:v>
                </c:pt>
                <c:pt idx="1235">
                  <c:v>40320.0</c:v>
                </c:pt>
                <c:pt idx="1236">
                  <c:v>40321.0</c:v>
                </c:pt>
                <c:pt idx="1237">
                  <c:v>40322.0</c:v>
                </c:pt>
                <c:pt idx="1238">
                  <c:v>40323.0</c:v>
                </c:pt>
                <c:pt idx="1239">
                  <c:v>40324.0</c:v>
                </c:pt>
                <c:pt idx="1240">
                  <c:v>40325.0</c:v>
                </c:pt>
                <c:pt idx="1241">
                  <c:v>40326.0</c:v>
                </c:pt>
                <c:pt idx="1242">
                  <c:v>40327.0</c:v>
                </c:pt>
                <c:pt idx="1243">
                  <c:v>40328.0</c:v>
                </c:pt>
                <c:pt idx="1244">
                  <c:v>40329.0</c:v>
                </c:pt>
                <c:pt idx="1245">
                  <c:v>40330.0</c:v>
                </c:pt>
                <c:pt idx="1246">
                  <c:v>40331.0</c:v>
                </c:pt>
                <c:pt idx="1247">
                  <c:v>40332.0</c:v>
                </c:pt>
                <c:pt idx="1248">
                  <c:v>40333.0</c:v>
                </c:pt>
                <c:pt idx="1249">
                  <c:v>40334.0</c:v>
                </c:pt>
                <c:pt idx="1250">
                  <c:v>40335.0</c:v>
                </c:pt>
                <c:pt idx="1251">
                  <c:v>40336.0</c:v>
                </c:pt>
                <c:pt idx="1252">
                  <c:v>40337.0</c:v>
                </c:pt>
                <c:pt idx="1253">
                  <c:v>40338.0</c:v>
                </c:pt>
                <c:pt idx="1254">
                  <c:v>40339.0</c:v>
                </c:pt>
                <c:pt idx="1255">
                  <c:v>40340.0</c:v>
                </c:pt>
                <c:pt idx="1256">
                  <c:v>40341.0</c:v>
                </c:pt>
                <c:pt idx="1257">
                  <c:v>40342.0</c:v>
                </c:pt>
                <c:pt idx="1258">
                  <c:v>40343.0</c:v>
                </c:pt>
                <c:pt idx="1259">
                  <c:v>40344.0</c:v>
                </c:pt>
                <c:pt idx="1260">
                  <c:v>40345.0</c:v>
                </c:pt>
                <c:pt idx="1261">
                  <c:v>40346.0</c:v>
                </c:pt>
                <c:pt idx="1262">
                  <c:v>40347.0</c:v>
                </c:pt>
                <c:pt idx="1263">
                  <c:v>40348.0</c:v>
                </c:pt>
                <c:pt idx="1264">
                  <c:v>40349.0</c:v>
                </c:pt>
                <c:pt idx="1265">
                  <c:v>40350.0</c:v>
                </c:pt>
                <c:pt idx="1266">
                  <c:v>40351.0</c:v>
                </c:pt>
                <c:pt idx="1267">
                  <c:v>40352.0</c:v>
                </c:pt>
                <c:pt idx="1268">
                  <c:v>40353.0</c:v>
                </c:pt>
                <c:pt idx="1269">
                  <c:v>40354.0</c:v>
                </c:pt>
                <c:pt idx="1270">
                  <c:v>40355.0</c:v>
                </c:pt>
                <c:pt idx="1271">
                  <c:v>40356.0</c:v>
                </c:pt>
                <c:pt idx="1272">
                  <c:v>40357.0</c:v>
                </c:pt>
                <c:pt idx="1273">
                  <c:v>40358.0</c:v>
                </c:pt>
                <c:pt idx="1274">
                  <c:v>40359.0</c:v>
                </c:pt>
                <c:pt idx="1275">
                  <c:v>40360.0</c:v>
                </c:pt>
                <c:pt idx="1276">
                  <c:v>40361.0</c:v>
                </c:pt>
                <c:pt idx="1277">
                  <c:v>40362.0</c:v>
                </c:pt>
                <c:pt idx="1278">
                  <c:v>40363.0</c:v>
                </c:pt>
                <c:pt idx="1279">
                  <c:v>40364.0</c:v>
                </c:pt>
                <c:pt idx="1280">
                  <c:v>40365.0</c:v>
                </c:pt>
                <c:pt idx="1281">
                  <c:v>40366.0</c:v>
                </c:pt>
                <c:pt idx="1282">
                  <c:v>40367.0</c:v>
                </c:pt>
                <c:pt idx="1283">
                  <c:v>40368.0</c:v>
                </c:pt>
                <c:pt idx="1284">
                  <c:v>40369.0</c:v>
                </c:pt>
                <c:pt idx="1285">
                  <c:v>40370.0</c:v>
                </c:pt>
                <c:pt idx="1286">
                  <c:v>40371.0</c:v>
                </c:pt>
                <c:pt idx="1287">
                  <c:v>40372.0</c:v>
                </c:pt>
                <c:pt idx="1288">
                  <c:v>40373.0</c:v>
                </c:pt>
                <c:pt idx="1289">
                  <c:v>40374.0</c:v>
                </c:pt>
                <c:pt idx="1290">
                  <c:v>40375.0</c:v>
                </c:pt>
                <c:pt idx="1291">
                  <c:v>40376.0</c:v>
                </c:pt>
                <c:pt idx="1292">
                  <c:v>40377.0</c:v>
                </c:pt>
                <c:pt idx="1293">
                  <c:v>40378.0</c:v>
                </c:pt>
                <c:pt idx="1294">
                  <c:v>40379.0</c:v>
                </c:pt>
                <c:pt idx="1295">
                  <c:v>40380.0</c:v>
                </c:pt>
                <c:pt idx="1296">
                  <c:v>40381.0</c:v>
                </c:pt>
                <c:pt idx="1297">
                  <c:v>40382.0</c:v>
                </c:pt>
                <c:pt idx="1298">
                  <c:v>40383.0</c:v>
                </c:pt>
                <c:pt idx="1299">
                  <c:v>40384.0</c:v>
                </c:pt>
                <c:pt idx="1300">
                  <c:v>40385.0</c:v>
                </c:pt>
                <c:pt idx="1301">
                  <c:v>40386.0</c:v>
                </c:pt>
                <c:pt idx="1302">
                  <c:v>40387.0</c:v>
                </c:pt>
                <c:pt idx="1303">
                  <c:v>40388.0</c:v>
                </c:pt>
                <c:pt idx="1304">
                  <c:v>40389.0</c:v>
                </c:pt>
                <c:pt idx="1305">
                  <c:v>40390.0</c:v>
                </c:pt>
                <c:pt idx="1306">
                  <c:v>40391.0</c:v>
                </c:pt>
                <c:pt idx="1307">
                  <c:v>40392.0</c:v>
                </c:pt>
                <c:pt idx="1308">
                  <c:v>40393.0</c:v>
                </c:pt>
                <c:pt idx="1309">
                  <c:v>40394.0</c:v>
                </c:pt>
                <c:pt idx="1310">
                  <c:v>40395.0</c:v>
                </c:pt>
                <c:pt idx="1311">
                  <c:v>40396.0</c:v>
                </c:pt>
                <c:pt idx="1312">
                  <c:v>40397.0</c:v>
                </c:pt>
                <c:pt idx="1313">
                  <c:v>40398.0</c:v>
                </c:pt>
                <c:pt idx="1314">
                  <c:v>40399.0</c:v>
                </c:pt>
                <c:pt idx="1315">
                  <c:v>40400.0</c:v>
                </c:pt>
                <c:pt idx="1316">
                  <c:v>40401.0</c:v>
                </c:pt>
                <c:pt idx="1317">
                  <c:v>40402.0</c:v>
                </c:pt>
                <c:pt idx="1318">
                  <c:v>40403.0</c:v>
                </c:pt>
                <c:pt idx="1319">
                  <c:v>40404.0</c:v>
                </c:pt>
                <c:pt idx="1320">
                  <c:v>40405.0</c:v>
                </c:pt>
                <c:pt idx="1321">
                  <c:v>40406.0</c:v>
                </c:pt>
                <c:pt idx="1322">
                  <c:v>40407.0</c:v>
                </c:pt>
                <c:pt idx="1323">
                  <c:v>40408.0</c:v>
                </c:pt>
                <c:pt idx="1324">
                  <c:v>40409.0</c:v>
                </c:pt>
                <c:pt idx="1325">
                  <c:v>40410.0</c:v>
                </c:pt>
                <c:pt idx="1326">
                  <c:v>40411.0</c:v>
                </c:pt>
                <c:pt idx="1327">
                  <c:v>40412.0</c:v>
                </c:pt>
                <c:pt idx="1328">
                  <c:v>40413.0</c:v>
                </c:pt>
                <c:pt idx="1329">
                  <c:v>40414.0</c:v>
                </c:pt>
                <c:pt idx="1330">
                  <c:v>40415.0</c:v>
                </c:pt>
                <c:pt idx="1331">
                  <c:v>40416.0</c:v>
                </c:pt>
                <c:pt idx="1332">
                  <c:v>40417.0</c:v>
                </c:pt>
                <c:pt idx="1333">
                  <c:v>40418.0</c:v>
                </c:pt>
                <c:pt idx="1334">
                  <c:v>40419.0</c:v>
                </c:pt>
                <c:pt idx="1335">
                  <c:v>40420.0</c:v>
                </c:pt>
                <c:pt idx="1336">
                  <c:v>40421.0</c:v>
                </c:pt>
                <c:pt idx="1337">
                  <c:v>40422.0</c:v>
                </c:pt>
                <c:pt idx="1338">
                  <c:v>40423.0</c:v>
                </c:pt>
                <c:pt idx="1339">
                  <c:v>40424.0</c:v>
                </c:pt>
                <c:pt idx="1340">
                  <c:v>40425.0</c:v>
                </c:pt>
                <c:pt idx="1341">
                  <c:v>40426.0</c:v>
                </c:pt>
                <c:pt idx="1342">
                  <c:v>40427.0</c:v>
                </c:pt>
                <c:pt idx="1343">
                  <c:v>40428.0</c:v>
                </c:pt>
                <c:pt idx="1344">
                  <c:v>40429.0</c:v>
                </c:pt>
                <c:pt idx="1345">
                  <c:v>40430.0</c:v>
                </c:pt>
                <c:pt idx="1346">
                  <c:v>40431.0</c:v>
                </c:pt>
                <c:pt idx="1347">
                  <c:v>40432.0</c:v>
                </c:pt>
                <c:pt idx="1348">
                  <c:v>40433.0</c:v>
                </c:pt>
                <c:pt idx="1349">
                  <c:v>40434.0</c:v>
                </c:pt>
                <c:pt idx="1350">
                  <c:v>40435.0</c:v>
                </c:pt>
                <c:pt idx="1351">
                  <c:v>40436.0</c:v>
                </c:pt>
                <c:pt idx="1352">
                  <c:v>40437.0</c:v>
                </c:pt>
                <c:pt idx="1353">
                  <c:v>40438.0</c:v>
                </c:pt>
                <c:pt idx="1354">
                  <c:v>40439.0</c:v>
                </c:pt>
                <c:pt idx="1355">
                  <c:v>40440.0</c:v>
                </c:pt>
                <c:pt idx="1356">
                  <c:v>40441.0</c:v>
                </c:pt>
                <c:pt idx="1357">
                  <c:v>40442.0</c:v>
                </c:pt>
                <c:pt idx="1358">
                  <c:v>40443.0</c:v>
                </c:pt>
                <c:pt idx="1359">
                  <c:v>40444.0</c:v>
                </c:pt>
                <c:pt idx="1360">
                  <c:v>40445.0</c:v>
                </c:pt>
                <c:pt idx="1361">
                  <c:v>40446.0</c:v>
                </c:pt>
                <c:pt idx="1362">
                  <c:v>40447.0</c:v>
                </c:pt>
                <c:pt idx="1363">
                  <c:v>40448.0</c:v>
                </c:pt>
                <c:pt idx="1364">
                  <c:v>40449.0</c:v>
                </c:pt>
                <c:pt idx="1365">
                  <c:v>40450.0</c:v>
                </c:pt>
                <c:pt idx="1366">
                  <c:v>40451.0</c:v>
                </c:pt>
                <c:pt idx="1367">
                  <c:v>40452.0</c:v>
                </c:pt>
                <c:pt idx="1368">
                  <c:v>40453.0</c:v>
                </c:pt>
                <c:pt idx="1369">
                  <c:v>40454.0</c:v>
                </c:pt>
                <c:pt idx="1370">
                  <c:v>40455.0</c:v>
                </c:pt>
                <c:pt idx="1371">
                  <c:v>40456.0</c:v>
                </c:pt>
                <c:pt idx="1372">
                  <c:v>40457.0</c:v>
                </c:pt>
                <c:pt idx="1373">
                  <c:v>40458.0</c:v>
                </c:pt>
                <c:pt idx="1374">
                  <c:v>40459.0</c:v>
                </c:pt>
                <c:pt idx="1375">
                  <c:v>40460.0</c:v>
                </c:pt>
                <c:pt idx="1376">
                  <c:v>40461.0</c:v>
                </c:pt>
                <c:pt idx="1377">
                  <c:v>40462.0</c:v>
                </c:pt>
                <c:pt idx="1378">
                  <c:v>40463.0</c:v>
                </c:pt>
                <c:pt idx="1379">
                  <c:v>40464.0</c:v>
                </c:pt>
                <c:pt idx="1380">
                  <c:v>40465.0</c:v>
                </c:pt>
                <c:pt idx="1381">
                  <c:v>40466.0</c:v>
                </c:pt>
                <c:pt idx="1382">
                  <c:v>40467.0</c:v>
                </c:pt>
                <c:pt idx="1383">
                  <c:v>40468.0</c:v>
                </c:pt>
                <c:pt idx="1384">
                  <c:v>40469.0</c:v>
                </c:pt>
                <c:pt idx="1385">
                  <c:v>40470.0</c:v>
                </c:pt>
                <c:pt idx="1386">
                  <c:v>40471.0</c:v>
                </c:pt>
                <c:pt idx="1387">
                  <c:v>40472.0</c:v>
                </c:pt>
                <c:pt idx="1388">
                  <c:v>40473.0</c:v>
                </c:pt>
                <c:pt idx="1389">
                  <c:v>40474.0</c:v>
                </c:pt>
                <c:pt idx="1390">
                  <c:v>40475.0</c:v>
                </c:pt>
                <c:pt idx="1391">
                  <c:v>40476.0</c:v>
                </c:pt>
                <c:pt idx="1392">
                  <c:v>40477.0</c:v>
                </c:pt>
                <c:pt idx="1393">
                  <c:v>40478.0</c:v>
                </c:pt>
                <c:pt idx="1394">
                  <c:v>40479.0</c:v>
                </c:pt>
                <c:pt idx="1395">
                  <c:v>40480.0</c:v>
                </c:pt>
                <c:pt idx="1396">
                  <c:v>40481.0</c:v>
                </c:pt>
                <c:pt idx="1397">
                  <c:v>40482.0</c:v>
                </c:pt>
                <c:pt idx="1398">
                  <c:v>40483.0</c:v>
                </c:pt>
                <c:pt idx="1399">
                  <c:v>40484.0</c:v>
                </c:pt>
                <c:pt idx="1400">
                  <c:v>40485.0</c:v>
                </c:pt>
                <c:pt idx="1401">
                  <c:v>40486.0</c:v>
                </c:pt>
                <c:pt idx="1402">
                  <c:v>40487.0</c:v>
                </c:pt>
                <c:pt idx="1403">
                  <c:v>40488.0</c:v>
                </c:pt>
                <c:pt idx="1404">
                  <c:v>40489.0</c:v>
                </c:pt>
                <c:pt idx="1405">
                  <c:v>40490.0</c:v>
                </c:pt>
                <c:pt idx="1406">
                  <c:v>40491.0</c:v>
                </c:pt>
                <c:pt idx="1407">
                  <c:v>40492.0</c:v>
                </c:pt>
                <c:pt idx="1408">
                  <c:v>40493.0</c:v>
                </c:pt>
                <c:pt idx="1409">
                  <c:v>40494.0</c:v>
                </c:pt>
                <c:pt idx="1410">
                  <c:v>40495.0</c:v>
                </c:pt>
                <c:pt idx="1411">
                  <c:v>40496.0</c:v>
                </c:pt>
                <c:pt idx="1412">
                  <c:v>40497.0</c:v>
                </c:pt>
                <c:pt idx="1413">
                  <c:v>40498.0</c:v>
                </c:pt>
                <c:pt idx="1414">
                  <c:v>40499.0</c:v>
                </c:pt>
                <c:pt idx="1415">
                  <c:v>40500.0</c:v>
                </c:pt>
                <c:pt idx="1416">
                  <c:v>40501.0</c:v>
                </c:pt>
                <c:pt idx="1417">
                  <c:v>40502.0</c:v>
                </c:pt>
                <c:pt idx="1418">
                  <c:v>40503.0</c:v>
                </c:pt>
                <c:pt idx="1419">
                  <c:v>40504.0</c:v>
                </c:pt>
                <c:pt idx="1420">
                  <c:v>40505.0</c:v>
                </c:pt>
                <c:pt idx="1421">
                  <c:v>40506.0</c:v>
                </c:pt>
                <c:pt idx="1422">
                  <c:v>40507.0</c:v>
                </c:pt>
                <c:pt idx="1423">
                  <c:v>40508.0</c:v>
                </c:pt>
                <c:pt idx="1424">
                  <c:v>40509.0</c:v>
                </c:pt>
                <c:pt idx="1425">
                  <c:v>40510.0</c:v>
                </c:pt>
                <c:pt idx="1426">
                  <c:v>40511.0</c:v>
                </c:pt>
                <c:pt idx="1427">
                  <c:v>40512.0</c:v>
                </c:pt>
                <c:pt idx="1428">
                  <c:v>40513.0</c:v>
                </c:pt>
                <c:pt idx="1429">
                  <c:v>40514.0</c:v>
                </c:pt>
                <c:pt idx="1430">
                  <c:v>40515.0</c:v>
                </c:pt>
                <c:pt idx="1431">
                  <c:v>40516.0</c:v>
                </c:pt>
                <c:pt idx="1432">
                  <c:v>40517.0</c:v>
                </c:pt>
                <c:pt idx="1433">
                  <c:v>40518.0</c:v>
                </c:pt>
                <c:pt idx="1434">
                  <c:v>40519.0</c:v>
                </c:pt>
                <c:pt idx="1435">
                  <c:v>40520.0</c:v>
                </c:pt>
                <c:pt idx="1436">
                  <c:v>40521.0</c:v>
                </c:pt>
                <c:pt idx="1437">
                  <c:v>40522.0</c:v>
                </c:pt>
                <c:pt idx="1438">
                  <c:v>40523.0</c:v>
                </c:pt>
                <c:pt idx="1439">
                  <c:v>40524.0</c:v>
                </c:pt>
                <c:pt idx="1440">
                  <c:v>40525.0</c:v>
                </c:pt>
                <c:pt idx="1441">
                  <c:v>40526.0</c:v>
                </c:pt>
                <c:pt idx="1442">
                  <c:v>40527.0</c:v>
                </c:pt>
                <c:pt idx="1443">
                  <c:v>40528.0</c:v>
                </c:pt>
                <c:pt idx="1444">
                  <c:v>40529.0</c:v>
                </c:pt>
                <c:pt idx="1445">
                  <c:v>40530.0</c:v>
                </c:pt>
                <c:pt idx="1446">
                  <c:v>40531.0</c:v>
                </c:pt>
                <c:pt idx="1447">
                  <c:v>40532.0</c:v>
                </c:pt>
                <c:pt idx="1448">
                  <c:v>40533.0</c:v>
                </c:pt>
                <c:pt idx="1449">
                  <c:v>40534.0</c:v>
                </c:pt>
                <c:pt idx="1450">
                  <c:v>40535.0</c:v>
                </c:pt>
                <c:pt idx="1451">
                  <c:v>40536.0</c:v>
                </c:pt>
                <c:pt idx="1452">
                  <c:v>40537.0</c:v>
                </c:pt>
                <c:pt idx="1453">
                  <c:v>40538.0</c:v>
                </c:pt>
                <c:pt idx="1454">
                  <c:v>40539.0</c:v>
                </c:pt>
                <c:pt idx="1455">
                  <c:v>40540.0</c:v>
                </c:pt>
                <c:pt idx="1456">
                  <c:v>40541.0</c:v>
                </c:pt>
                <c:pt idx="1457">
                  <c:v>40542.0</c:v>
                </c:pt>
                <c:pt idx="1458">
                  <c:v>40543.0</c:v>
                </c:pt>
                <c:pt idx="1459">
                  <c:v>40544.0</c:v>
                </c:pt>
                <c:pt idx="1460">
                  <c:v>40545.0</c:v>
                </c:pt>
                <c:pt idx="1461">
                  <c:v>40546.0</c:v>
                </c:pt>
                <c:pt idx="1462">
                  <c:v>40547.0</c:v>
                </c:pt>
                <c:pt idx="1463">
                  <c:v>40548.0</c:v>
                </c:pt>
                <c:pt idx="1464">
                  <c:v>40549.0</c:v>
                </c:pt>
                <c:pt idx="1465">
                  <c:v>40550.0</c:v>
                </c:pt>
                <c:pt idx="1466">
                  <c:v>40551.0</c:v>
                </c:pt>
                <c:pt idx="1467">
                  <c:v>40552.0</c:v>
                </c:pt>
                <c:pt idx="1468">
                  <c:v>40553.0</c:v>
                </c:pt>
                <c:pt idx="1469">
                  <c:v>40554.0</c:v>
                </c:pt>
                <c:pt idx="1470">
                  <c:v>40555.0</c:v>
                </c:pt>
                <c:pt idx="1471">
                  <c:v>40556.0</c:v>
                </c:pt>
                <c:pt idx="1472">
                  <c:v>40557.0</c:v>
                </c:pt>
                <c:pt idx="1473">
                  <c:v>40558.0</c:v>
                </c:pt>
                <c:pt idx="1474">
                  <c:v>40559.0</c:v>
                </c:pt>
                <c:pt idx="1475">
                  <c:v>40560.0</c:v>
                </c:pt>
                <c:pt idx="1476">
                  <c:v>40561.0</c:v>
                </c:pt>
                <c:pt idx="1477">
                  <c:v>40562.0</c:v>
                </c:pt>
                <c:pt idx="1478">
                  <c:v>40563.0</c:v>
                </c:pt>
                <c:pt idx="1479">
                  <c:v>40564.0</c:v>
                </c:pt>
                <c:pt idx="1480">
                  <c:v>40565.0</c:v>
                </c:pt>
                <c:pt idx="1481">
                  <c:v>40566.0</c:v>
                </c:pt>
                <c:pt idx="1482">
                  <c:v>40567.0</c:v>
                </c:pt>
                <c:pt idx="1483">
                  <c:v>40568.0</c:v>
                </c:pt>
                <c:pt idx="1484">
                  <c:v>40569.0</c:v>
                </c:pt>
                <c:pt idx="1485">
                  <c:v>40570.0</c:v>
                </c:pt>
                <c:pt idx="1486">
                  <c:v>40571.0</c:v>
                </c:pt>
                <c:pt idx="1487">
                  <c:v>40572.0</c:v>
                </c:pt>
                <c:pt idx="1488">
                  <c:v>40573.0</c:v>
                </c:pt>
                <c:pt idx="1489">
                  <c:v>40574.0</c:v>
                </c:pt>
                <c:pt idx="1490">
                  <c:v>40575.0</c:v>
                </c:pt>
                <c:pt idx="1491">
                  <c:v>40576.0</c:v>
                </c:pt>
                <c:pt idx="1492">
                  <c:v>40577.0</c:v>
                </c:pt>
                <c:pt idx="1493">
                  <c:v>40578.0</c:v>
                </c:pt>
                <c:pt idx="1494">
                  <c:v>40579.0</c:v>
                </c:pt>
                <c:pt idx="1495">
                  <c:v>40580.0</c:v>
                </c:pt>
                <c:pt idx="1496">
                  <c:v>40581.0</c:v>
                </c:pt>
                <c:pt idx="1497">
                  <c:v>40582.0</c:v>
                </c:pt>
                <c:pt idx="1498">
                  <c:v>40583.0</c:v>
                </c:pt>
                <c:pt idx="1499">
                  <c:v>40584.0</c:v>
                </c:pt>
                <c:pt idx="1500">
                  <c:v>40585.0</c:v>
                </c:pt>
                <c:pt idx="1501">
                  <c:v>40586.0</c:v>
                </c:pt>
                <c:pt idx="1502">
                  <c:v>40587.0</c:v>
                </c:pt>
                <c:pt idx="1503">
                  <c:v>40588.0</c:v>
                </c:pt>
                <c:pt idx="1504">
                  <c:v>40589.0</c:v>
                </c:pt>
                <c:pt idx="1505">
                  <c:v>40590.0</c:v>
                </c:pt>
                <c:pt idx="1506">
                  <c:v>40591.0</c:v>
                </c:pt>
                <c:pt idx="1507">
                  <c:v>40592.0</c:v>
                </c:pt>
                <c:pt idx="1508">
                  <c:v>40593.0</c:v>
                </c:pt>
                <c:pt idx="1509">
                  <c:v>40594.0</c:v>
                </c:pt>
                <c:pt idx="1510">
                  <c:v>40595.0</c:v>
                </c:pt>
                <c:pt idx="1511">
                  <c:v>40596.0</c:v>
                </c:pt>
                <c:pt idx="1512">
                  <c:v>40597.0</c:v>
                </c:pt>
                <c:pt idx="1513">
                  <c:v>40598.0</c:v>
                </c:pt>
                <c:pt idx="1514">
                  <c:v>40599.0</c:v>
                </c:pt>
                <c:pt idx="1515">
                  <c:v>40600.0</c:v>
                </c:pt>
                <c:pt idx="1516">
                  <c:v>40601.0</c:v>
                </c:pt>
                <c:pt idx="1517">
                  <c:v>40602.0</c:v>
                </c:pt>
                <c:pt idx="1518">
                  <c:v>40603.0</c:v>
                </c:pt>
                <c:pt idx="1519">
                  <c:v>40604.0</c:v>
                </c:pt>
                <c:pt idx="1520">
                  <c:v>40605.0</c:v>
                </c:pt>
                <c:pt idx="1521">
                  <c:v>40606.0</c:v>
                </c:pt>
                <c:pt idx="1522">
                  <c:v>40607.0</c:v>
                </c:pt>
                <c:pt idx="1523">
                  <c:v>40608.0</c:v>
                </c:pt>
                <c:pt idx="1524">
                  <c:v>40609.0</c:v>
                </c:pt>
                <c:pt idx="1525">
                  <c:v>40610.0</c:v>
                </c:pt>
                <c:pt idx="1526">
                  <c:v>40611.0</c:v>
                </c:pt>
                <c:pt idx="1527">
                  <c:v>40612.0</c:v>
                </c:pt>
                <c:pt idx="1528">
                  <c:v>40613.0</c:v>
                </c:pt>
                <c:pt idx="1529">
                  <c:v>40614.0</c:v>
                </c:pt>
                <c:pt idx="1530">
                  <c:v>40615.0</c:v>
                </c:pt>
                <c:pt idx="1531">
                  <c:v>40616.0</c:v>
                </c:pt>
                <c:pt idx="1532">
                  <c:v>40617.0</c:v>
                </c:pt>
                <c:pt idx="1533">
                  <c:v>40618.0</c:v>
                </c:pt>
                <c:pt idx="1534">
                  <c:v>40619.0</c:v>
                </c:pt>
                <c:pt idx="1535">
                  <c:v>40620.0</c:v>
                </c:pt>
                <c:pt idx="1536">
                  <c:v>40621.0</c:v>
                </c:pt>
                <c:pt idx="1537">
                  <c:v>40622.0</c:v>
                </c:pt>
                <c:pt idx="1538">
                  <c:v>40623.0</c:v>
                </c:pt>
                <c:pt idx="1539">
                  <c:v>40624.0</c:v>
                </c:pt>
                <c:pt idx="1540">
                  <c:v>40625.0</c:v>
                </c:pt>
                <c:pt idx="1541">
                  <c:v>40626.0</c:v>
                </c:pt>
                <c:pt idx="1542">
                  <c:v>40627.0</c:v>
                </c:pt>
                <c:pt idx="1543">
                  <c:v>40628.0</c:v>
                </c:pt>
                <c:pt idx="1544">
                  <c:v>40629.0</c:v>
                </c:pt>
                <c:pt idx="1545">
                  <c:v>40630.0</c:v>
                </c:pt>
                <c:pt idx="1546">
                  <c:v>40631.0</c:v>
                </c:pt>
                <c:pt idx="1547">
                  <c:v>40632.0</c:v>
                </c:pt>
                <c:pt idx="1548">
                  <c:v>40633.0</c:v>
                </c:pt>
                <c:pt idx="1549">
                  <c:v>40634.0</c:v>
                </c:pt>
                <c:pt idx="1550">
                  <c:v>40635.0</c:v>
                </c:pt>
                <c:pt idx="1551">
                  <c:v>40636.0</c:v>
                </c:pt>
                <c:pt idx="1552">
                  <c:v>40637.0</c:v>
                </c:pt>
                <c:pt idx="1553">
                  <c:v>40638.0</c:v>
                </c:pt>
                <c:pt idx="1554">
                  <c:v>40639.0</c:v>
                </c:pt>
                <c:pt idx="1555">
                  <c:v>40640.0</c:v>
                </c:pt>
                <c:pt idx="1556">
                  <c:v>40641.0</c:v>
                </c:pt>
                <c:pt idx="1557">
                  <c:v>40642.0</c:v>
                </c:pt>
                <c:pt idx="1558">
                  <c:v>40643.0</c:v>
                </c:pt>
                <c:pt idx="1559">
                  <c:v>40644.0</c:v>
                </c:pt>
                <c:pt idx="1560">
                  <c:v>40645.0</c:v>
                </c:pt>
                <c:pt idx="1561">
                  <c:v>40646.0</c:v>
                </c:pt>
                <c:pt idx="1562">
                  <c:v>40647.0</c:v>
                </c:pt>
                <c:pt idx="1563">
                  <c:v>40648.0</c:v>
                </c:pt>
                <c:pt idx="1564">
                  <c:v>40649.0</c:v>
                </c:pt>
                <c:pt idx="1565">
                  <c:v>40650.0</c:v>
                </c:pt>
                <c:pt idx="1566">
                  <c:v>40651.0</c:v>
                </c:pt>
                <c:pt idx="1567">
                  <c:v>40652.0</c:v>
                </c:pt>
                <c:pt idx="1568">
                  <c:v>40653.0</c:v>
                </c:pt>
                <c:pt idx="1569">
                  <c:v>40654.0</c:v>
                </c:pt>
                <c:pt idx="1570">
                  <c:v>40655.0</c:v>
                </c:pt>
                <c:pt idx="1571">
                  <c:v>40656.0</c:v>
                </c:pt>
                <c:pt idx="1572">
                  <c:v>40657.0</c:v>
                </c:pt>
                <c:pt idx="1573">
                  <c:v>40658.0</c:v>
                </c:pt>
                <c:pt idx="1574">
                  <c:v>40659.0</c:v>
                </c:pt>
                <c:pt idx="1575">
                  <c:v>40660.0</c:v>
                </c:pt>
                <c:pt idx="1576">
                  <c:v>40661.0</c:v>
                </c:pt>
                <c:pt idx="1577">
                  <c:v>40662.0</c:v>
                </c:pt>
                <c:pt idx="1578">
                  <c:v>40663.0</c:v>
                </c:pt>
                <c:pt idx="1579">
                  <c:v>40664.0</c:v>
                </c:pt>
                <c:pt idx="1580">
                  <c:v>40665.0</c:v>
                </c:pt>
                <c:pt idx="1581">
                  <c:v>40666.0</c:v>
                </c:pt>
                <c:pt idx="1582">
                  <c:v>40667.0</c:v>
                </c:pt>
                <c:pt idx="1583">
                  <c:v>40668.0</c:v>
                </c:pt>
                <c:pt idx="1584">
                  <c:v>40669.0</c:v>
                </c:pt>
                <c:pt idx="1585">
                  <c:v>40670.0</c:v>
                </c:pt>
                <c:pt idx="1586">
                  <c:v>40671.0</c:v>
                </c:pt>
                <c:pt idx="1587">
                  <c:v>40672.0</c:v>
                </c:pt>
                <c:pt idx="1588">
                  <c:v>40673.0</c:v>
                </c:pt>
                <c:pt idx="1589">
                  <c:v>40674.0</c:v>
                </c:pt>
                <c:pt idx="1590">
                  <c:v>40675.0</c:v>
                </c:pt>
                <c:pt idx="1591">
                  <c:v>40676.0</c:v>
                </c:pt>
                <c:pt idx="1592">
                  <c:v>40677.0</c:v>
                </c:pt>
                <c:pt idx="1593">
                  <c:v>40678.0</c:v>
                </c:pt>
                <c:pt idx="1594">
                  <c:v>40679.0</c:v>
                </c:pt>
                <c:pt idx="1595">
                  <c:v>40680.0</c:v>
                </c:pt>
                <c:pt idx="1596">
                  <c:v>40681.0</c:v>
                </c:pt>
                <c:pt idx="1597">
                  <c:v>40682.0</c:v>
                </c:pt>
                <c:pt idx="1598">
                  <c:v>40683.0</c:v>
                </c:pt>
                <c:pt idx="1599">
                  <c:v>40684.0</c:v>
                </c:pt>
                <c:pt idx="1600">
                  <c:v>40685.0</c:v>
                </c:pt>
                <c:pt idx="1601">
                  <c:v>40686.0</c:v>
                </c:pt>
                <c:pt idx="1602">
                  <c:v>40687.0</c:v>
                </c:pt>
                <c:pt idx="1603">
                  <c:v>40688.0</c:v>
                </c:pt>
                <c:pt idx="1604">
                  <c:v>40689.0</c:v>
                </c:pt>
                <c:pt idx="1605">
                  <c:v>40690.0</c:v>
                </c:pt>
                <c:pt idx="1606">
                  <c:v>40691.0</c:v>
                </c:pt>
                <c:pt idx="1607">
                  <c:v>40692.0</c:v>
                </c:pt>
                <c:pt idx="1608">
                  <c:v>40693.0</c:v>
                </c:pt>
                <c:pt idx="1609">
                  <c:v>40694.0</c:v>
                </c:pt>
                <c:pt idx="1610">
                  <c:v>40695.0</c:v>
                </c:pt>
                <c:pt idx="1611">
                  <c:v>40696.0</c:v>
                </c:pt>
                <c:pt idx="1612">
                  <c:v>40697.0</c:v>
                </c:pt>
                <c:pt idx="1613">
                  <c:v>40698.0</c:v>
                </c:pt>
                <c:pt idx="1614">
                  <c:v>40699.0</c:v>
                </c:pt>
                <c:pt idx="1615">
                  <c:v>40700.0</c:v>
                </c:pt>
                <c:pt idx="1616">
                  <c:v>40701.0</c:v>
                </c:pt>
                <c:pt idx="1617">
                  <c:v>40702.0</c:v>
                </c:pt>
                <c:pt idx="1618">
                  <c:v>40703.0</c:v>
                </c:pt>
                <c:pt idx="1619">
                  <c:v>40704.0</c:v>
                </c:pt>
                <c:pt idx="1620">
                  <c:v>40705.0</c:v>
                </c:pt>
                <c:pt idx="1621">
                  <c:v>40706.0</c:v>
                </c:pt>
                <c:pt idx="1622">
                  <c:v>40707.0</c:v>
                </c:pt>
                <c:pt idx="1623">
                  <c:v>40708.0</c:v>
                </c:pt>
                <c:pt idx="1624">
                  <c:v>40709.0</c:v>
                </c:pt>
                <c:pt idx="1625">
                  <c:v>40710.0</c:v>
                </c:pt>
                <c:pt idx="1626">
                  <c:v>40711.0</c:v>
                </c:pt>
                <c:pt idx="1627">
                  <c:v>40712.0</c:v>
                </c:pt>
                <c:pt idx="1628">
                  <c:v>40713.0</c:v>
                </c:pt>
                <c:pt idx="1629">
                  <c:v>40714.0</c:v>
                </c:pt>
                <c:pt idx="1630">
                  <c:v>40715.0</c:v>
                </c:pt>
                <c:pt idx="1631">
                  <c:v>40716.0</c:v>
                </c:pt>
                <c:pt idx="1632">
                  <c:v>40717.0</c:v>
                </c:pt>
                <c:pt idx="1633">
                  <c:v>40718.0</c:v>
                </c:pt>
                <c:pt idx="1634">
                  <c:v>40719.0</c:v>
                </c:pt>
                <c:pt idx="1635">
                  <c:v>40720.0</c:v>
                </c:pt>
                <c:pt idx="1636">
                  <c:v>40721.0</c:v>
                </c:pt>
                <c:pt idx="1637">
                  <c:v>40722.0</c:v>
                </c:pt>
                <c:pt idx="1638">
                  <c:v>40723.0</c:v>
                </c:pt>
                <c:pt idx="1639">
                  <c:v>40724.0</c:v>
                </c:pt>
                <c:pt idx="1640">
                  <c:v>40725.0</c:v>
                </c:pt>
                <c:pt idx="1641">
                  <c:v>40726.0</c:v>
                </c:pt>
                <c:pt idx="1642">
                  <c:v>40727.0</c:v>
                </c:pt>
                <c:pt idx="1643">
                  <c:v>40728.0</c:v>
                </c:pt>
                <c:pt idx="1644">
                  <c:v>40729.0</c:v>
                </c:pt>
                <c:pt idx="1645">
                  <c:v>40730.0</c:v>
                </c:pt>
                <c:pt idx="1646">
                  <c:v>40731.0</c:v>
                </c:pt>
                <c:pt idx="1647">
                  <c:v>40732.0</c:v>
                </c:pt>
                <c:pt idx="1648">
                  <c:v>40733.0</c:v>
                </c:pt>
                <c:pt idx="1649">
                  <c:v>40734.0</c:v>
                </c:pt>
                <c:pt idx="1650">
                  <c:v>40735.0</c:v>
                </c:pt>
                <c:pt idx="1651">
                  <c:v>40736.0</c:v>
                </c:pt>
                <c:pt idx="1652">
                  <c:v>40737.0</c:v>
                </c:pt>
                <c:pt idx="1653">
                  <c:v>40738.0</c:v>
                </c:pt>
                <c:pt idx="1654">
                  <c:v>40739.0</c:v>
                </c:pt>
                <c:pt idx="1655">
                  <c:v>40740.0</c:v>
                </c:pt>
                <c:pt idx="1656">
                  <c:v>40741.0</c:v>
                </c:pt>
                <c:pt idx="1657">
                  <c:v>40742.0</c:v>
                </c:pt>
                <c:pt idx="1658">
                  <c:v>40743.0</c:v>
                </c:pt>
                <c:pt idx="1659">
                  <c:v>40744.0</c:v>
                </c:pt>
                <c:pt idx="1660">
                  <c:v>40745.0</c:v>
                </c:pt>
                <c:pt idx="1661">
                  <c:v>40746.0</c:v>
                </c:pt>
                <c:pt idx="1662">
                  <c:v>40747.0</c:v>
                </c:pt>
                <c:pt idx="1663">
                  <c:v>40748.0</c:v>
                </c:pt>
                <c:pt idx="1664">
                  <c:v>40749.0</c:v>
                </c:pt>
                <c:pt idx="1665">
                  <c:v>40750.0</c:v>
                </c:pt>
                <c:pt idx="1666">
                  <c:v>40751.0</c:v>
                </c:pt>
                <c:pt idx="1667">
                  <c:v>40752.0</c:v>
                </c:pt>
                <c:pt idx="1668">
                  <c:v>40753.0</c:v>
                </c:pt>
                <c:pt idx="1669">
                  <c:v>40754.0</c:v>
                </c:pt>
                <c:pt idx="1670">
                  <c:v>40755.0</c:v>
                </c:pt>
                <c:pt idx="1671">
                  <c:v>40756.0</c:v>
                </c:pt>
                <c:pt idx="1672">
                  <c:v>40757.0</c:v>
                </c:pt>
                <c:pt idx="1673">
                  <c:v>40758.0</c:v>
                </c:pt>
                <c:pt idx="1674">
                  <c:v>40759.0</c:v>
                </c:pt>
                <c:pt idx="1675">
                  <c:v>40760.0</c:v>
                </c:pt>
                <c:pt idx="1676">
                  <c:v>40761.0</c:v>
                </c:pt>
                <c:pt idx="1677">
                  <c:v>40762.0</c:v>
                </c:pt>
                <c:pt idx="1678">
                  <c:v>40763.0</c:v>
                </c:pt>
                <c:pt idx="1679">
                  <c:v>40764.0</c:v>
                </c:pt>
                <c:pt idx="1680">
                  <c:v>40765.0</c:v>
                </c:pt>
                <c:pt idx="1681">
                  <c:v>40766.0</c:v>
                </c:pt>
                <c:pt idx="1682">
                  <c:v>40767.0</c:v>
                </c:pt>
                <c:pt idx="1683">
                  <c:v>40768.0</c:v>
                </c:pt>
                <c:pt idx="1684">
                  <c:v>40769.0</c:v>
                </c:pt>
                <c:pt idx="1685">
                  <c:v>40770.0</c:v>
                </c:pt>
                <c:pt idx="1686">
                  <c:v>40771.0</c:v>
                </c:pt>
                <c:pt idx="1687">
                  <c:v>40772.0</c:v>
                </c:pt>
                <c:pt idx="1688">
                  <c:v>40773.0</c:v>
                </c:pt>
                <c:pt idx="1689">
                  <c:v>40774.0</c:v>
                </c:pt>
                <c:pt idx="1690">
                  <c:v>40775.0</c:v>
                </c:pt>
                <c:pt idx="1691">
                  <c:v>40776.0</c:v>
                </c:pt>
                <c:pt idx="1692">
                  <c:v>40777.0</c:v>
                </c:pt>
                <c:pt idx="1693">
                  <c:v>40778.0</c:v>
                </c:pt>
                <c:pt idx="1694">
                  <c:v>40779.0</c:v>
                </c:pt>
                <c:pt idx="1695">
                  <c:v>40780.0</c:v>
                </c:pt>
                <c:pt idx="1696">
                  <c:v>40781.0</c:v>
                </c:pt>
                <c:pt idx="1697">
                  <c:v>40782.0</c:v>
                </c:pt>
                <c:pt idx="1698">
                  <c:v>40783.0</c:v>
                </c:pt>
                <c:pt idx="1699">
                  <c:v>40784.0</c:v>
                </c:pt>
                <c:pt idx="1700">
                  <c:v>40785.0</c:v>
                </c:pt>
                <c:pt idx="1701">
                  <c:v>40786.0</c:v>
                </c:pt>
                <c:pt idx="1702">
                  <c:v>40787.0</c:v>
                </c:pt>
                <c:pt idx="1703">
                  <c:v>40788.0</c:v>
                </c:pt>
                <c:pt idx="1704">
                  <c:v>40789.0</c:v>
                </c:pt>
                <c:pt idx="1705">
                  <c:v>40790.0</c:v>
                </c:pt>
                <c:pt idx="1706">
                  <c:v>40791.0</c:v>
                </c:pt>
                <c:pt idx="1707">
                  <c:v>40792.0</c:v>
                </c:pt>
                <c:pt idx="1708">
                  <c:v>40793.0</c:v>
                </c:pt>
                <c:pt idx="1709">
                  <c:v>40794.0</c:v>
                </c:pt>
                <c:pt idx="1710">
                  <c:v>40795.0</c:v>
                </c:pt>
                <c:pt idx="1711">
                  <c:v>40796.0</c:v>
                </c:pt>
                <c:pt idx="1712">
                  <c:v>40797.0</c:v>
                </c:pt>
                <c:pt idx="1713">
                  <c:v>40798.0</c:v>
                </c:pt>
                <c:pt idx="1714">
                  <c:v>40799.0</c:v>
                </c:pt>
                <c:pt idx="1715">
                  <c:v>40800.0</c:v>
                </c:pt>
                <c:pt idx="1716">
                  <c:v>40801.0</c:v>
                </c:pt>
                <c:pt idx="1717">
                  <c:v>40802.0</c:v>
                </c:pt>
                <c:pt idx="1718">
                  <c:v>40803.0</c:v>
                </c:pt>
                <c:pt idx="1719">
                  <c:v>40804.0</c:v>
                </c:pt>
                <c:pt idx="1720">
                  <c:v>40805.0</c:v>
                </c:pt>
                <c:pt idx="1721">
                  <c:v>40806.0</c:v>
                </c:pt>
                <c:pt idx="1722">
                  <c:v>40807.0</c:v>
                </c:pt>
                <c:pt idx="1723">
                  <c:v>40808.0</c:v>
                </c:pt>
                <c:pt idx="1724">
                  <c:v>40809.0</c:v>
                </c:pt>
                <c:pt idx="1725">
                  <c:v>40810.0</c:v>
                </c:pt>
                <c:pt idx="1726">
                  <c:v>40811.0</c:v>
                </c:pt>
                <c:pt idx="1727">
                  <c:v>40812.0</c:v>
                </c:pt>
                <c:pt idx="1728">
                  <c:v>40813.0</c:v>
                </c:pt>
                <c:pt idx="1729">
                  <c:v>40814.0</c:v>
                </c:pt>
                <c:pt idx="1730">
                  <c:v>40815.0</c:v>
                </c:pt>
                <c:pt idx="1731">
                  <c:v>40816.0</c:v>
                </c:pt>
                <c:pt idx="1732">
                  <c:v>40817.0</c:v>
                </c:pt>
                <c:pt idx="1733">
                  <c:v>40818.0</c:v>
                </c:pt>
                <c:pt idx="1734">
                  <c:v>40819.0</c:v>
                </c:pt>
                <c:pt idx="1735">
                  <c:v>40820.0</c:v>
                </c:pt>
                <c:pt idx="1736">
                  <c:v>40821.0</c:v>
                </c:pt>
                <c:pt idx="1737">
                  <c:v>40822.0</c:v>
                </c:pt>
                <c:pt idx="1738">
                  <c:v>40823.0</c:v>
                </c:pt>
                <c:pt idx="1739">
                  <c:v>40824.0</c:v>
                </c:pt>
                <c:pt idx="1740">
                  <c:v>40825.0</c:v>
                </c:pt>
                <c:pt idx="1741">
                  <c:v>40826.0</c:v>
                </c:pt>
                <c:pt idx="1742">
                  <c:v>40827.0</c:v>
                </c:pt>
                <c:pt idx="1743">
                  <c:v>40828.0</c:v>
                </c:pt>
                <c:pt idx="1744">
                  <c:v>40829.0</c:v>
                </c:pt>
                <c:pt idx="1745">
                  <c:v>40830.0</c:v>
                </c:pt>
                <c:pt idx="1746">
                  <c:v>40831.0</c:v>
                </c:pt>
                <c:pt idx="1747">
                  <c:v>40832.0</c:v>
                </c:pt>
                <c:pt idx="1748">
                  <c:v>40833.0</c:v>
                </c:pt>
                <c:pt idx="1749">
                  <c:v>40834.0</c:v>
                </c:pt>
                <c:pt idx="1750">
                  <c:v>40835.0</c:v>
                </c:pt>
                <c:pt idx="1751">
                  <c:v>40836.0</c:v>
                </c:pt>
                <c:pt idx="1752">
                  <c:v>40837.0</c:v>
                </c:pt>
                <c:pt idx="1753">
                  <c:v>40838.0</c:v>
                </c:pt>
                <c:pt idx="1754">
                  <c:v>40839.0</c:v>
                </c:pt>
                <c:pt idx="1755">
                  <c:v>40840.0</c:v>
                </c:pt>
                <c:pt idx="1756">
                  <c:v>40841.0</c:v>
                </c:pt>
                <c:pt idx="1757">
                  <c:v>40842.0</c:v>
                </c:pt>
                <c:pt idx="1758">
                  <c:v>40843.0</c:v>
                </c:pt>
                <c:pt idx="1759">
                  <c:v>40844.0</c:v>
                </c:pt>
                <c:pt idx="1760">
                  <c:v>40845.0</c:v>
                </c:pt>
                <c:pt idx="1761">
                  <c:v>40846.0</c:v>
                </c:pt>
                <c:pt idx="1762">
                  <c:v>40847.0</c:v>
                </c:pt>
                <c:pt idx="1763">
                  <c:v>40848.0</c:v>
                </c:pt>
                <c:pt idx="1764">
                  <c:v>40849.0</c:v>
                </c:pt>
                <c:pt idx="1765">
                  <c:v>40850.0</c:v>
                </c:pt>
                <c:pt idx="1766">
                  <c:v>40851.0</c:v>
                </c:pt>
                <c:pt idx="1767">
                  <c:v>40852.0</c:v>
                </c:pt>
                <c:pt idx="1768">
                  <c:v>40853.0</c:v>
                </c:pt>
                <c:pt idx="1769">
                  <c:v>40854.0</c:v>
                </c:pt>
                <c:pt idx="1770">
                  <c:v>40855.0</c:v>
                </c:pt>
                <c:pt idx="1771">
                  <c:v>40856.0</c:v>
                </c:pt>
                <c:pt idx="1772">
                  <c:v>40857.0</c:v>
                </c:pt>
                <c:pt idx="1773">
                  <c:v>40858.0</c:v>
                </c:pt>
                <c:pt idx="1774">
                  <c:v>40859.0</c:v>
                </c:pt>
                <c:pt idx="1775">
                  <c:v>40860.0</c:v>
                </c:pt>
                <c:pt idx="1776">
                  <c:v>40861.0</c:v>
                </c:pt>
                <c:pt idx="1777">
                  <c:v>40862.0</c:v>
                </c:pt>
                <c:pt idx="1778">
                  <c:v>40863.0</c:v>
                </c:pt>
                <c:pt idx="1779">
                  <c:v>40864.0</c:v>
                </c:pt>
                <c:pt idx="1780">
                  <c:v>40865.0</c:v>
                </c:pt>
                <c:pt idx="1781">
                  <c:v>40866.0</c:v>
                </c:pt>
                <c:pt idx="1782">
                  <c:v>40867.0</c:v>
                </c:pt>
                <c:pt idx="1783">
                  <c:v>40868.0</c:v>
                </c:pt>
                <c:pt idx="1784">
                  <c:v>40869.0</c:v>
                </c:pt>
                <c:pt idx="1785">
                  <c:v>40870.0</c:v>
                </c:pt>
                <c:pt idx="1786">
                  <c:v>40871.0</c:v>
                </c:pt>
                <c:pt idx="1787">
                  <c:v>40872.0</c:v>
                </c:pt>
                <c:pt idx="1788">
                  <c:v>40873.0</c:v>
                </c:pt>
                <c:pt idx="1789">
                  <c:v>40874.0</c:v>
                </c:pt>
                <c:pt idx="1790">
                  <c:v>40875.0</c:v>
                </c:pt>
                <c:pt idx="1791">
                  <c:v>40876.0</c:v>
                </c:pt>
                <c:pt idx="1792">
                  <c:v>40877.0</c:v>
                </c:pt>
                <c:pt idx="1793">
                  <c:v>40878.0</c:v>
                </c:pt>
                <c:pt idx="1794">
                  <c:v>40879.0</c:v>
                </c:pt>
                <c:pt idx="1795">
                  <c:v>40880.0</c:v>
                </c:pt>
                <c:pt idx="1796">
                  <c:v>40881.0</c:v>
                </c:pt>
                <c:pt idx="1797">
                  <c:v>40882.0</c:v>
                </c:pt>
                <c:pt idx="1798">
                  <c:v>40883.0</c:v>
                </c:pt>
                <c:pt idx="1799">
                  <c:v>40884.0</c:v>
                </c:pt>
                <c:pt idx="1800">
                  <c:v>40885.0</c:v>
                </c:pt>
                <c:pt idx="1801">
                  <c:v>40886.0</c:v>
                </c:pt>
                <c:pt idx="1802">
                  <c:v>40887.0</c:v>
                </c:pt>
                <c:pt idx="1803">
                  <c:v>40888.0</c:v>
                </c:pt>
                <c:pt idx="1804">
                  <c:v>40889.0</c:v>
                </c:pt>
                <c:pt idx="1805">
                  <c:v>40890.0</c:v>
                </c:pt>
                <c:pt idx="1806">
                  <c:v>40891.0</c:v>
                </c:pt>
                <c:pt idx="1807">
                  <c:v>40892.0</c:v>
                </c:pt>
                <c:pt idx="1808">
                  <c:v>40893.0</c:v>
                </c:pt>
                <c:pt idx="1809">
                  <c:v>40894.0</c:v>
                </c:pt>
                <c:pt idx="1810">
                  <c:v>40895.0</c:v>
                </c:pt>
                <c:pt idx="1811">
                  <c:v>40896.0</c:v>
                </c:pt>
                <c:pt idx="1812">
                  <c:v>40897.0</c:v>
                </c:pt>
                <c:pt idx="1813">
                  <c:v>40898.0</c:v>
                </c:pt>
                <c:pt idx="1814">
                  <c:v>40899.0</c:v>
                </c:pt>
                <c:pt idx="1815">
                  <c:v>40900.0</c:v>
                </c:pt>
                <c:pt idx="1816">
                  <c:v>40901.0</c:v>
                </c:pt>
                <c:pt idx="1817">
                  <c:v>40902.0</c:v>
                </c:pt>
                <c:pt idx="1818">
                  <c:v>40903.0</c:v>
                </c:pt>
                <c:pt idx="1819">
                  <c:v>40904.0</c:v>
                </c:pt>
                <c:pt idx="1820">
                  <c:v>40905.0</c:v>
                </c:pt>
                <c:pt idx="1821">
                  <c:v>40906.0</c:v>
                </c:pt>
                <c:pt idx="1822">
                  <c:v>40907.0</c:v>
                </c:pt>
                <c:pt idx="1823">
                  <c:v>40908.0</c:v>
                </c:pt>
                <c:pt idx="1824">
                  <c:v>40909.0</c:v>
                </c:pt>
                <c:pt idx="1825">
                  <c:v>40910.0</c:v>
                </c:pt>
                <c:pt idx="1826">
                  <c:v>40911.0</c:v>
                </c:pt>
                <c:pt idx="1827">
                  <c:v>40912.0</c:v>
                </c:pt>
                <c:pt idx="1828">
                  <c:v>40913.0</c:v>
                </c:pt>
                <c:pt idx="1829">
                  <c:v>40914.0</c:v>
                </c:pt>
                <c:pt idx="1830">
                  <c:v>40915.0</c:v>
                </c:pt>
                <c:pt idx="1831">
                  <c:v>40916.0</c:v>
                </c:pt>
                <c:pt idx="1832">
                  <c:v>40917.0</c:v>
                </c:pt>
                <c:pt idx="1833">
                  <c:v>40918.0</c:v>
                </c:pt>
                <c:pt idx="1834">
                  <c:v>40919.0</c:v>
                </c:pt>
                <c:pt idx="1835">
                  <c:v>40920.0</c:v>
                </c:pt>
                <c:pt idx="1836">
                  <c:v>40921.0</c:v>
                </c:pt>
                <c:pt idx="1837">
                  <c:v>40922.0</c:v>
                </c:pt>
                <c:pt idx="1838">
                  <c:v>40923.0</c:v>
                </c:pt>
                <c:pt idx="1839">
                  <c:v>40924.0</c:v>
                </c:pt>
                <c:pt idx="1840">
                  <c:v>40925.0</c:v>
                </c:pt>
                <c:pt idx="1841">
                  <c:v>40926.0</c:v>
                </c:pt>
                <c:pt idx="1842">
                  <c:v>40927.0</c:v>
                </c:pt>
                <c:pt idx="1843">
                  <c:v>40928.0</c:v>
                </c:pt>
                <c:pt idx="1844">
                  <c:v>40929.0</c:v>
                </c:pt>
                <c:pt idx="1845">
                  <c:v>40930.0</c:v>
                </c:pt>
                <c:pt idx="1846">
                  <c:v>40931.0</c:v>
                </c:pt>
                <c:pt idx="1847">
                  <c:v>40932.0</c:v>
                </c:pt>
                <c:pt idx="1848">
                  <c:v>40933.0</c:v>
                </c:pt>
                <c:pt idx="1849">
                  <c:v>40934.0</c:v>
                </c:pt>
                <c:pt idx="1850">
                  <c:v>40935.0</c:v>
                </c:pt>
                <c:pt idx="1851">
                  <c:v>40936.0</c:v>
                </c:pt>
                <c:pt idx="1852">
                  <c:v>40937.0</c:v>
                </c:pt>
                <c:pt idx="1853">
                  <c:v>40938.0</c:v>
                </c:pt>
                <c:pt idx="1854">
                  <c:v>40939.0</c:v>
                </c:pt>
                <c:pt idx="1855">
                  <c:v>40940.0</c:v>
                </c:pt>
                <c:pt idx="1856">
                  <c:v>40941.0</c:v>
                </c:pt>
                <c:pt idx="1857">
                  <c:v>40942.0</c:v>
                </c:pt>
                <c:pt idx="1858">
                  <c:v>40943.0</c:v>
                </c:pt>
                <c:pt idx="1859">
                  <c:v>40944.0</c:v>
                </c:pt>
                <c:pt idx="1860">
                  <c:v>40945.0</c:v>
                </c:pt>
                <c:pt idx="1861">
                  <c:v>40946.0</c:v>
                </c:pt>
                <c:pt idx="1862">
                  <c:v>40947.0</c:v>
                </c:pt>
                <c:pt idx="1863">
                  <c:v>40948.0</c:v>
                </c:pt>
                <c:pt idx="1864">
                  <c:v>40949.0</c:v>
                </c:pt>
                <c:pt idx="1865">
                  <c:v>40950.0</c:v>
                </c:pt>
                <c:pt idx="1866">
                  <c:v>40951.0</c:v>
                </c:pt>
                <c:pt idx="1867">
                  <c:v>40952.0</c:v>
                </c:pt>
                <c:pt idx="1868">
                  <c:v>40953.0</c:v>
                </c:pt>
                <c:pt idx="1869">
                  <c:v>40954.0</c:v>
                </c:pt>
                <c:pt idx="1870">
                  <c:v>40955.0</c:v>
                </c:pt>
                <c:pt idx="1871">
                  <c:v>40956.0</c:v>
                </c:pt>
                <c:pt idx="1872">
                  <c:v>40957.0</c:v>
                </c:pt>
                <c:pt idx="1873">
                  <c:v>40958.0</c:v>
                </c:pt>
                <c:pt idx="1874">
                  <c:v>40959.0</c:v>
                </c:pt>
                <c:pt idx="1875">
                  <c:v>40960.0</c:v>
                </c:pt>
                <c:pt idx="1876">
                  <c:v>40961.0</c:v>
                </c:pt>
                <c:pt idx="1877">
                  <c:v>40962.0</c:v>
                </c:pt>
                <c:pt idx="1878">
                  <c:v>40963.0</c:v>
                </c:pt>
                <c:pt idx="1879">
                  <c:v>40964.0</c:v>
                </c:pt>
                <c:pt idx="1880">
                  <c:v>40965.0</c:v>
                </c:pt>
                <c:pt idx="1881">
                  <c:v>40966.0</c:v>
                </c:pt>
                <c:pt idx="1882">
                  <c:v>40967.0</c:v>
                </c:pt>
                <c:pt idx="1883">
                  <c:v>40968.0</c:v>
                </c:pt>
                <c:pt idx="1884">
                  <c:v>40969.0</c:v>
                </c:pt>
                <c:pt idx="1885">
                  <c:v>40970.0</c:v>
                </c:pt>
                <c:pt idx="1886">
                  <c:v>40971.0</c:v>
                </c:pt>
                <c:pt idx="1887">
                  <c:v>40972.0</c:v>
                </c:pt>
                <c:pt idx="1888">
                  <c:v>40973.0</c:v>
                </c:pt>
                <c:pt idx="1889">
                  <c:v>40974.0</c:v>
                </c:pt>
                <c:pt idx="1890">
                  <c:v>40975.0</c:v>
                </c:pt>
                <c:pt idx="1891">
                  <c:v>40976.0</c:v>
                </c:pt>
                <c:pt idx="1892">
                  <c:v>40977.0</c:v>
                </c:pt>
                <c:pt idx="1893">
                  <c:v>40978.0</c:v>
                </c:pt>
                <c:pt idx="1894">
                  <c:v>40979.0</c:v>
                </c:pt>
                <c:pt idx="1895">
                  <c:v>40980.0</c:v>
                </c:pt>
                <c:pt idx="1896">
                  <c:v>40981.0</c:v>
                </c:pt>
                <c:pt idx="1897">
                  <c:v>40982.0</c:v>
                </c:pt>
                <c:pt idx="1898">
                  <c:v>40983.0</c:v>
                </c:pt>
                <c:pt idx="1899">
                  <c:v>40984.0</c:v>
                </c:pt>
                <c:pt idx="1900">
                  <c:v>40985.0</c:v>
                </c:pt>
                <c:pt idx="1901">
                  <c:v>40986.0</c:v>
                </c:pt>
                <c:pt idx="1902">
                  <c:v>40987.0</c:v>
                </c:pt>
                <c:pt idx="1903">
                  <c:v>40988.0</c:v>
                </c:pt>
                <c:pt idx="1904">
                  <c:v>40989.0</c:v>
                </c:pt>
                <c:pt idx="1905">
                  <c:v>40990.0</c:v>
                </c:pt>
                <c:pt idx="1906">
                  <c:v>40991.0</c:v>
                </c:pt>
                <c:pt idx="1907">
                  <c:v>40992.0</c:v>
                </c:pt>
                <c:pt idx="1908">
                  <c:v>40993.0</c:v>
                </c:pt>
                <c:pt idx="1909">
                  <c:v>40994.0</c:v>
                </c:pt>
                <c:pt idx="1910">
                  <c:v>40995.0</c:v>
                </c:pt>
                <c:pt idx="1911">
                  <c:v>40996.0</c:v>
                </c:pt>
                <c:pt idx="1912">
                  <c:v>40997.0</c:v>
                </c:pt>
                <c:pt idx="1913">
                  <c:v>40998.0</c:v>
                </c:pt>
                <c:pt idx="1914">
                  <c:v>40999.0</c:v>
                </c:pt>
                <c:pt idx="1915">
                  <c:v>41000.0</c:v>
                </c:pt>
                <c:pt idx="1916">
                  <c:v>41001.0</c:v>
                </c:pt>
                <c:pt idx="1917">
                  <c:v>41002.0</c:v>
                </c:pt>
                <c:pt idx="1918">
                  <c:v>41003.0</c:v>
                </c:pt>
                <c:pt idx="1919">
                  <c:v>41004.0</c:v>
                </c:pt>
                <c:pt idx="1920">
                  <c:v>41005.0</c:v>
                </c:pt>
                <c:pt idx="1921">
                  <c:v>41006.0</c:v>
                </c:pt>
                <c:pt idx="1922">
                  <c:v>41007.0</c:v>
                </c:pt>
                <c:pt idx="1923">
                  <c:v>41008.0</c:v>
                </c:pt>
                <c:pt idx="1924">
                  <c:v>41009.0</c:v>
                </c:pt>
                <c:pt idx="1925">
                  <c:v>41010.0</c:v>
                </c:pt>
                <c:pt idx="1926">
                  <c:v>41011.0</c:v>
                </c:pt>
                <c:pt idx="1927">
                  <c:v>41012.0</c:v>
                </c:pt>
                <c:pt idx="1928">
                  <c:v>41013.0</c:v>
                </c:pt>
                <c:pt idx="1929">
                  <c:v>41014.0</c:v>
                </c:pt>
                <c:pt idx="1930">
                  <c:v>41015.0</c:v>
                </c:pt>
                <c:pt idx="1931">
                  <c:v>41016.0</c:v>
                </c:pt>
                <c:pt idx="1932">
                  <c:v>41017.0</c:v>
                </c:pt>
                <c:pt idx="1933">
                  <c:v>41018.0</c:v>
                </c:pt>
                <c:pt idx="1934">
                  <c:v>41019.0</c:v>
                </c:pt>
                <c:pt idx="1935">
                  <c:v>41020.0</c:v>
                </c:pt>
                <c:pt idx="1936">
                  <c:v>41021.0</c:v>
                </c:pt>
                <c:pt idx="1937">
                  <c:v>41022.0</c:v>
                </c:pt>
                <c:pt idx="1938">
                  <c:v>41023.0</c:v>
                </c:pt>
                <c:pt idx="1939">
                  <c:v>41024.0</c:v>
                </c:pt>
                <c:pt idx="1940">
                  <c:v>41025.0</c:v>
                </c:pt>
                <c:pt idx="1941">
                  <c:v>41026.0</c:v>
                </c:pt>
                <c:pt idx="1942">
                  <c:v>41027.0</c:v>
                </c:pt>
                <c:pt idx="1943">
                  <c:v>41028.0</c:v>
                </c:pt>
                <c:pt idx="1944">
                  <c:v>41029.0</c:v>
                </c:pt>
                <c:pt idx="1945">
                  <c:v>41030.0</c:v>
                </c:pt>
                <c:pt idx="1946">
                  <c:v>41031.0</c:v>
                </c:pt>
                <c:pt idx="1947">
                  <c:v>41032.0</c:v>
                </c:pt>
                <c:pt idx="1948">
                  <c:v>41033.0</c:v>
                </c:pt>
                <c:pt idx="1949">
                  <c:v>41034.0</c:v>
                </c:pt>
                <c:pt idx="1950">
                  <c:v>41035.0</c:v>
                </c:pt>
                <c:pt idx="1951">
                  <c:v>41036.0</c:v>
                </c:pt>
                <c:pt idx="1952">
                  <c:v>41037.0</c:v>
                </c:pt>
                <c:pt idx="1953">
                  <c:v>41038.0</c:v>
                </c:pt>
                <c:pt idx="1954">
                  <c:v>41039.0</c:v>
                </c:pt>
                <c:pt idx="1955">
                  <c:v>41040.0</c:v>
                </c:pt>
                <c:pt idx="1956">
                  <c:v>41041.0</c:v>
                </c:pt>
                <c:pt idx="1957">
                  <c:v>41042.0</c:v>
                </c:pt>
                <c:pt idx="1958">
                  <c:v>41043.0</c:v>
                </c:pt>
                <c:pt idx="1959">
                  <c:v>41044.0</c:v>
                </c:pt>
                <c:pt idx="1960">
                  <c:v>41045.0</c:v>
                </c:pt>
                <c:pt idx="1961">
                  <c:v>41046.0</c:v>
                </c:pt>
                <c:pt idx="1962">
                  <c:v>41047.0</c:v>
                </c:pt>
                <c:pt idx="1963">
                  <c:v>41048.0</c:v>
                </c:pt>
                <c:pt idx="1964">
                  <c:v>41049.0</c:v>
                </c:pt>
                <c:pt idx="1965">
                  <c:v>41050.0</c:v>
                </c:pt>
                <c:pt idx="1966">
                  <c:v>41051.0</c:v>
                </c:pt>
                <c:pt idx="1967">
                  <c:v>41052.0</c:v>
                </c:pt>
                <c:pt idx="1968">
                  <c:v>41053.0</c:v>
                </c:pt>
                <c:pt idx="1969">
                  <c:v>41054.0</c:v>
                </c:pt>
                <c:pt idx="1970">
                  <c:v>41055.0</c:v>
                </c:pt>
                <c:pt idx="1971">
                  <c:v>41056.0</c:v>
                </c:pt>
                <c:pt idx="1972">
                  <c:v>41057.0</c:v>
                </c:pt>
                <c:pt idx="1973">
                  <c:v>41058.0</c:v>
                </c:pt>
                <c:pt idx="1974">
                  <c:v>41059.0</c:v>
                </c:pt>
                <c:pt idx="1975">
                  <c:v>41060.0</c:v>
                </c:pt>
                <c:pt idx="1976">
                  <c:v>41061.0</c:v>
                </c:pt>
                <c:pt idx="1977">
                  <c:v>41062.0</c:v>
                </c:pt>
                <c:pt idx="1978">
                  <c:v>41063.0</c:v>
                </c:pt>
                <c:pt idx="1979">
                  <c:v>41064.0</c:v>
                </c:pt>
                <c:pt idx="1980">
                  <c:v>41065.0</c:v>
                </c:pt>
                <c:pt idx="1981">
                  <c:v>41066.0</c:v>
                </c:pt>
                <c:pt idx="1982">
                  <c:v>41067.0</c:v>
                </c:pt>
                <c:pt idx="1983">
                  <c:v>41068.0</c:v>
                </c:pt>
                <c:pt idx="1984">
                  <c:v>41069.0</c:v>
                </c:pt>
                <c:pt idx="1985">
                  <c:v>41070.0</c:v>
                </c:pt>
                <c:pt idx="1986">
                  <c:v>41071.0</c:v>
                </c:pt>
                <c:pt idx="1987">
                  <c:v>41072.0</c:v>
                </c:pt>
                <c:pt idx="1988">
                  <c:v>41073.0</c:v>
                </c:pt>
                <c:pt idx="1989">
                  <c:v>41074.0</c:v>
                </c:pt>
                <c:pt idx="1990">
                  <c:v>41075.0</c:v>
                </c:pt>
                <c:pt idx="1991">
                  <c:v>41076.0</c:v>
                </c:pt>
                <c:pt idx="1992">
                  <c:v>41077.0</c:v>
                </c:pt>
                <c:pt idx="1993">
                  <c:v>41078.0</c:v>
                </c:pt>
                <c:pt idx="1994">
                  <c:v>41079.0</c:v>
                </c:pt>
                <c:pt idx="1995">
                  <c:v>41080.0</c:v>
                </c:pt>
                <c:pt idx="1996">
                  <c:v>41081.0</c:v>
                </c:pt>
                <c:pt idx="1997">
                  <c:v>41082.0</c:v>
                </c:pt>
                <c:pt idx="1998">
                  <c:v>41083.0</c:v>
                </c:pt>
                <c:pt idx="1999">
                  <c:v>41084.0</c:v>
                </c:pt>
                <c:pt idx="2000">
                  <c:v>41085.0</c:v>
                </c:pt>
                <c:pt idx="2001">
                  <c:v>41086.0</c:v>
                </c:pt>
                <c:pt idx="2002">
                  <c:v>41087.0</c:v>
                </c:pt>
                <c:pt idx="2003">
                  <c:v>41088.0</c:v>
                </c:pt>
                <c:pt idx="2004">
                  <c:v>41089.0</c:v>
                </c:pt>
                <c:pt idx="2005">
                  <c:v>41090.0</c:v>
                </c:pt>
                <c:pt idx="2006">
                  <c:v>41091.0</c:v>
                </c:pt>
                <c:pt idx="2007">
                  <c:v>41092.0</c:v>
                </c:pt>
                <c:pt idx="2008">
                  <c:v>41093.0</c:v>
                </c:pt>
                <c:pt idx="2009">
                  <c:v>41094.0</c:v>
                </c:pt>
                <c:pt idx="2010">
                  <c:v>41095.0</c:v>
                </c:pt>
                <c:pt idx="2011">
                  <c:v>41096.0</c:v>
                </c:pt>
                <c:pt idx="2012">
                  <c:v>41097.0</c:v>
                </c:pt>
                <c:pt idx="2013">
                  <c:v>41098.0</c:v>
                </c:pt>
                <c:pt idx="2014">
                  <c:v>41099.0</c:v>
                </c:pt>
                <c:pt idx="2015">
                  <c:v>41100.0</c:v>
                </c:pt>
                <c:pt idx="2016">
                  <c:v>41101.0</c:v>
                </c:pt>
                <c:pt idx="2017">
                  <c:v>41102.0</c:v>
                </c:pt>
                <c:pt idx="2018">
                  <c:v>41103.0</c:v>
                </c:pt>
                <c:pt idx="2019">
                  <c:v>41104.0</c:v>
                </c:pt>
                <c:pt idx="2020">
                  <c:v>41105.0</c:v>
                </c:pt>
                <c:pt idx="2021">
                  <c:v>41106.0</c:v>
                </c:pt>
                <c:pt idx="2022">
                  <c:v>41107.0</c:v>
                </c:pt>
                <c:pt idx="2023">
                  <c:v>41108.0</c:v>
                </c:pt>
              </c:numCache>
            </c:numRef>
          </c:xVal>
          <c:yVal>
            <c:numRef>
              <c:f>'Corn Prices'!$B$8:$B$2031</c:f>
              <c:numCache>
                <c:formatCode>0</c:formatCode>
                <c:ptCount val="2024"/>
                <c:pt idx="0">
                  <c:v>370.5</c:v>
                </c:pt>
                <c:pt idx="1">
                  <c:v>362.25</c:v>
                </c:pt>
                <c:pt idx="2">
                  <c:v>368.5</c:v>
                </c:pt>
                <c:pt idx="3">
                  <c:v>368.5</c:v>
                </c:pt>
                <c:pt idx="4">
                  <c:v>368.5</c:v>
                </c:pt>
                <c:pt idx="5">
                  <c:v>363.0</c:v>
                </c:pt>
                <c:pt idx="6">
                  <c:v>354.5</c:v>
                </c:pt>
                <c:pt idx="7">
                  <c:v>360.25</c:v>
                </c:pt>
                <c:pt idx="8">
                  <c:v>376.5</c:v>
                </c:pt>
                <c:pt idx="9">
                  <c:v>396.5</c:v>
                </c:pt>
                <c:pt idx="10">
                  <c:v>396.5</c:v>
                </c:pt>
                <c:pt idx="11">
                  <c:v>396.5</c:v>
                </c:pt>
                <c:pt idx="12">
                  <c:v>396.5</c:v>
                </c:pt>
                <c:pt idx="13">
                  <c:v>403.0</c:v>
                </c:pt>
                <c:pt idx="14">
                  <c:v>408.0</c:v>
                </c:pt>
                <c:pt idx="15">
                  <c:v>412.25</c:v>
                </c:pt>
                <c:pt idx="16">
                  <c:v>406.75</c:v>
                </c:pt>
                <c:pt idx="17">
                  <c:v>406.75</c:v>
                </c:pt>
                <c:pt idx="18">
                  <c:v>406.75</c:v>
                </c:pt>
                <c:pt idx="19">
                  <c:v>404.25</c:v>
                </c:pt>
                <c:pt idx="20">
                  <c:v>409.0</c:v>
                </c:pt>
                <c:pt idx="21">
                  <c:v>400.75</c:v>
                </c:pt>
                <c:pt idx="22">
                  <c:v>407.0</c:v>
                </c:pt>
                <c:pt idx="23">
                  <c:v>405.5</c:v>
                </c:pt>
                <c:pt idx="24">
                  <c:v>405.5</c:v>
                </c:pt>
                <c:pt idx="25">
                  <c:v>405.5</c:v>
                </c:pt>
                <c:pt idx="26">
                  <c:v>400.0</c:v>
                </c:pt>
                <c:pt idx="27">
                  <c:v>404.75</c:v>
                </c:pt>
                <c:pt idx="28">
                  <c:v>404.0</c:v>
                </c:pt>
                <c:pt idx="29">
                  <c:v>398.0</c:v>
                </c:pt>
                <c:pt idx="30">
                  <c:v>402.0</c:v>
                </c:pt>
                <c:pt idx="31">
                  <c:v>402.0</c:v>
                </c:pt>
                <c:pt idx="32">
                  <c:v>402.0</c:v>
                </c:pt>
                <c:pt idx="33">
                  <c:v>402.0</c:v>
                </c:pt>
                <c:pt idx="34">
                  <c:v>396.5</c:v>
                </c:pt>
                <c:pt idx="35">
                  <c:v>392.25</c:v>
                </c:pt>
                <c:pt idx="36">
                  <c:v>399.75</c:v>
                </c:pt>
                <c:pt idx="37">
                  <c:v>406.25</c:v>
                </c:pt>
                <c:pt idx="38">
                  <c:v>406.25</c:v>
                </c:pt>
                <c:pt idx="39">
                  <c:v>406.25</c:v>
                </c:pt>
                <c:pt idx="40">
                  <c:v>404.75</c:v>
                </c:pt>
                <c:pt idx="41">
                  <c:v>411.0</c:v>
                </c:pt>
                <c:pt idx="42">
                  <c:v>420.75</c:v>
                </c:pt>
                <c:pt idx="43">
                  <c:v>420.0</c:v>
                </c:pt>
                <c:pt idx="44">
                  <c:v>429.5</c:v>
                </c:pt>
                <c:pt idx="45">
                  <c:v>429.5</c:v>
                </c:pt>
                <c:pt idx="46">
                  <c:v>429.5</c:v>
                </c:pt>
                <c:pt idx="47">
                  <c:v>429.5</c:v>
                </c:pt>
                <c:pt idx="48">
                  <c:v>428.25</c:v>
                </c:pt>
                <c:pt idx="49">
                  <c:v>439.0</c:v>
                </c:pt>
                <c:pt idx="50">
                  <c:v>447.5</c:v>
                </c:pt>
                <c:pt idx="51">
                  <c:v>442.5</c:v>
                </c:pt>
                <c:pt idx="52">
                  <c:v>442.5</c:v>
                </c:pt>
                <c:pt idx="53">
                  <c:v>442.5</c:v>
                </c:pt>
                <c:pt idx="54">
                  <c:v>438.5</c:v>
                </c:pt>
                <c:pt idx="55">
                  <c:v>424.25</c:v>
                </c:pt>
                <c:pt idx="56">
                  <c:v>435.5</c:v>
                </c:pt>
                <c:pt idx="57">
                  <c:v>428.0</c:v>
                </c:pt>
                <c:pt idx="58">
                  <c:v>421.0</c:v>
                </c:pt>
                <c:pt idx="59">
                  <c:v>421.0</c:v>
                </c:pt>
                <c:pt idx="60">
                  <c:v>421.0</c:v>
                </c:pt>
                <c:pt idx="61">
                  <c:v>426.75</c:v>
                </c:pt>
                <c:pt idx="62">
                  <c:v>422.0</c:v>
                </c:pt>
                <c:pt idx="63">
                  <c:v>424.5</c:v>
                </c:pt>
                <c:pt idx="64">
                  <c:v>421.5</c:v>
                </c:pt>
                <c:pt idx="65">
                  <c:v>417.5</c:v>
                </c:pt>
                <c:pt idx="66">
                  <c:v>417.5</c:v>
                </c:pt>
                <c:pt idx="67">
                  <c:v>417.5</c:v>
                </c:pt>
                <c:pt idx="68">
                  <c:v>409.25</c:v>
                </c:pt>
                <c:pt idx="69">
                  <c:v>406.75</c:v>
                </c:pt>
                <c:pt idx="70">
                  <c:v>404.75</c:v>
                </c:pt>
                <c:pt idx="71">
                  <c:v>397.75</c:v>
                </c:pt>
                <c:pt idx="72">
                  <c:v>399.5</c:v>
                </c:pt>
                <c:pt idx="73">
                  <c:v>399.5</c:v>
                </c:pt>
                <c:pt idx="74">
                  <c:v>399.5</c:v>
                </c:pt>
                <c:pt idx="75">
                  <c:v>398.0</c:v>
                </c:pt>
                <c:pt idx="76">
                  <c:v>405.25</c:v>
                </c:pt>
                <c:pt idx="77">
                  <c:v>409.75</c:v>
                </c:pt>
                <c:pt idx="78">
                  <c:v>409.5</c:v>
                </c:pt>
                <c:pt idx="79">
                  <c:v>403.25</c:v>
                </c:pt>
                <c:pt idx="80">
                  <c:v>403.25</c:v>
                </c:pt>
                <c:pt idx="81">
                  <c:v>403.25</c:v>
                </c:pt>
                <c:pt idx="82">
                  <c:v>391.0</c:v>
                </c:pt>
                <c:pt idx="83">
                  <c:v>392.5</c:v>
                </c:pt>
                <c:pt idx="84">
                  <c:v>388.5</c:v>
                </c:pt>
                <c:pt idx="85">
                  <c:v>394.5</c:v>
                </c:pt>
                <c:pt idx="86">
                  <c:v>374.5</c:v>
                </c:pt>
                <c:pt idx="87">
                  <c:v>374.5</c:v>
                </c:pt>
                <c:pt idx="88">
                  <c:v>374.5</c:v>
                </c:pt>
                <c:pt idx="89">
                  <c:v>354.75</c:v>
                </c:pt>
                <c:pt idx="90">
                  <c:v>346.25</c:v>
                </c:pt>
                <c:pt idx="91">
                  <c:v>359.25</c:v>
                </c:pt>
                <c:pt idx="92">
                  <c:v>366.0</c:v>
                </c:pt>
                <c:pt idx="93">
                  <c:v>366.0</c:v>
                </c:pt>
                <c:pt idx="94">
                  <c:v>366.0</c:v>
                </c:pt>
                <c:pt idx="95">
                  <c:v>366.0</c:v>
                </c:pt>
                <c:pt idx="96">
                  <c:v>363.5</c:v>
                </c:pt>
                <c:pt idx="97">
                  <c:v>369.0</c:v>
                </c:pt>
                <c:pt idx="98">
                  <c:v>360.75</c:v>
                </c:pt>
                <c:pt idx="99">
                  <c:v>358.75</c:v>
                </c:pt>
                <c:pt idx="100">
                  <c:v>369.0</c:v>
                </c:pt>
                <c:pt idx="101">
                  <c:v>369.0</c:v>
                </c:pt>
                <c:pt idx="102">
                  <c:v>369.0</c:v>
                </c:pt>
                <c:pt idx="103">
                  <c:v>364.25</c:v>
                </c:pt>
                <c:pt idx="104">
                  <c:v>365.25</c:v>
                </c:pt>
                <c:pt idx="105">
                  <c:v>375.25</c:v>
                </c:pt>
                <c:pt idx="106">
                  <c:v>382.25</c:v>
                </c:pt>
                <c:pt idx="107">
                  <c:v>372.0</c:v>
                </c:pt>
                <c:pt idx="108">
                  <c:v>372.0</c:v>
                </c:pt>
                <c:pt idx="109">
                  <c:v>372.0</c:v>
                </c:pt>
                <c:pt idx="110">
                  <c:v>364.0</c:v>
                </c:pt>
                <c:pt idx="111">
                  <c:v>371.25</c:v>
                </c:pt>
                <c:pt idx="112">
                  <c:v>381.75</c:v>
                </c:pt>
                <c:pt idx="113">
                  <c:v>374.0</c:v>
                </c:pt>
                <c:pt idx="114">
                  <c:v>374.0</c:v>
                </c:pt>
                <c:pt idx="115">
                  <c:v>374.0</c:v>
                </c:pt>
                <c:pt idx="116">
                  <c:v>374.0</c:v>
                </c:pt>
                <c:pt idx="117">
                  <c:v>367.5</c:v>
                </c:pt>
                <c:pt idx="118">
                  <c:v>377.5</c:v>
                </c:pt>
                <c:pt idx="119">
                  <c:v>382.0</c:v>
                </c:pt>
                <c:pt idx="120">
                  <c:v>389.25</c:v>
                </c:pt>
                <c:pt idx="121">
                  <c:v>390.75</c:v>
                </c:pt>
                <c:pt idx="122">
                  <c:v>390.75</c:v>
                </c:pt>
                <c:pt idx="123">
                  <c:v>390.75</c:v>
                </c:pt>
                <c:pt idx="124">
                  <c:v>379.0</c:v>
                </c:pt>
                <c:pt idx="125">
                  <c:v>379.0</c:v>
                </c:pt>
                <c:pt idx="126">
                  <c:v>379.0</c:v>
                </c:pt>
                <c:pt idx="127">
                  <c:v>355.0</c:v>
                </c:pt>
                <c:pt idx="128">
                  <c:v>369.0</c:v>
                </c:pt>
                <c:pt idx="129">
                  <c:v>369.0</c:v>
                </c:pt>
                <c:pt idx="130">
                  <c:v>369.0</c:v>
                </c:pt>
                <c:pt idx="131">
                  <c:v>363.0</c:v>
                </c:pt>
                <c:pt idx="132">
                  <c:v>372.0</c:v>
                </c:pt>
                <c:pt idx="133">
                  <c:v>376.0</c:v>
                </c:pt>
                <c:pt idx="134">
                  <c:v>373.0</c:v>
                </c:pt>
                <c:pt idx="135">
                  <c:v>371.0</c:v>
                </c:pt>
                <c:pt idx="136">
                  <c:v>371.0</c:v>
                </c:pt>
                <c:pt idx="137">
                  <c:v>371.0</c:v>
                </c:pt>
                <c:pt idx="138">
                  <c:v>381.0</c:v>
                </c:pt>
                <c:pt idx="139">
                  <c:v>370.0</c:v>
                </c:pt>
                <c:pt idx="140">
                  <c:v>369.0</c:v>
                </c:pt>
                <c:pt idx="141">
                  <c:v>377.0</c:v>
                </c:pt>
                <c:pt idx="142">
                  <c:v>376.0</c:v>
                </c:pt>
                <c:pt idx="143">
                  <c:v>376.0</c:v>
                </c:pt>
                <c:pt idx="144">
                  <c:v>376.0</c:v>
                </c:pt>
                <c:pt idx="145">
                  <c:v>376.0</c:v>
                </c:pt>
                <c:pt idx="146">
                  <c:v>365.0</c:v>
                </c:pt>
                <c:pt idx="147">
                  <c:v>382.0</c:v>
                </c:pt>
                <c:pt idx="148">
                  <c:v>390.0</c:v>
                </c:pt>
                <c:pt idx="149">
                  <c:v>386.75</c:v>
                </c:pt>
                <c:pt idx="150">
                  <c:v>386.75</c:v>
                </c:pt>
                <c:pt idx="151">
                  <c:v>386.75</c:v>
                </c:pt>
                <c:pt idx="152">
                  <c:v>383.75</c:v>
                </c:pt>
                <c:pt idx="153">
                  <c:v>380.25</c:v>
                </c:pt>
                <c:pt idx="154">
                  <c:v>374.75</c:v>
                </c:pt>
                <c:pt idx="155">
                  <c:v>384.75</c:v>
                </c:pt>
                <c:pt idx="156">
                  <c:v>382.0</c:v>
                </c:pt>
                <c:pt idx="157">
                  <c:v>382.0</c:v>
                </c:pt>
                <c:pt idx="158">
                  <c:v>382.0</c:v>
                </c:pt>
                <c:pt idx="159">
                  <c:v>396.0</c:v>
                </c:pt>
                <c:pt idx="160">
                  <c:v>394.0</c:v>
                </c:pt>
                <c:pt idx="161">
                  <c:v>404.0</c:v>
                </c:pt>
                <c:pt idx="162">
                  <c:v>410.0</c:v>
                </c:pt>
                <c:pt idx="163">
                  <c:v>419.0</c:v>
                </c:pt>
                <c:pt idx="164">
                  <c:v>419.0</c:v>
                </c:pt>
                <c:pt idx="165">
                  <c:v>419.0</c:v>
                </c:pt>
                <c:pt idx="166">
                  <c:v>416.0</c:v>
                </c:pt>
                <c:pt idx="167" formatCode="General">
                  <c:v>396.0</c:v>
                </c:pt>
                <c:pt idx="168" formatCode="General">
                  <c:v>394.0</c:v>
                </c:pt>
                <c:pt idx="169" formatCode="General">
                  <c:v>385.0</c:v>
                </c:pt>
                <c:pt idx="170">
                  <c:v>368.0</c:v>
                </c:pt>
                <c:pt idx="171">
                  <c:v>368.0</c:v>
                </c:pt>
                <c:pt idx="172">
                  <c:v>368.0</c:v>
                </c:pt>
                <c:pt idx="173">
                  <c:v>367.0</c:v>
                </c:pt>
                <c:pt idx="174">
                  <c:v>367.0</c:v>
                </c:pt>
                <c:pt idx="175">
                  <c:v>354.0</c:v>
                </c:pt>
                <c:pt idx="176">
                  <c:v>350.0</c:v>
                </c:pt>
                <c:pt idx="177">
                  <c:v>351.0</c:v>
                </c:pt>
                <c:pt idx="178">
                  <c:v>351.0</c:v>
                </c:pt>
                <c:pt idx="179">
                  <c:v>351.0</c:v>
                </c:pt>
                <c:pt idx="180">
                  <c:v>350.0</c:v>
                </c:pt>
                <c:pt idx="181">
                  <c:v>338.0</c:v>
                </c:pt>
                <c:pt idx="182">
                  <c:v>338.0</c:v>
                </c:pt>
                <c:pt idx="183">
                  <c:v>342.0</c:v>
                </c:pt>
                <c:pt idx="184">
                  <c:v>352.0</c:v>
                </c:pt>
                <c:pt idx="185">
                  <c:v>352.0</c:v>
                </c:pt>
                <c:pt idx="186">
                  <c:v>352.0</c:v>
                </c:pt>
                <c:pt idx="187">
                  <c:v>350.0</c:v>
                </c:pt>
                <c:pt idx="188">
                  <c:v>357.0</c:v>
                </c:pt>
                <c:pt idx="189">
                  <c:v>356.0</c:v>
                </c:pt>
                <c:pt idx="190">
                  <c:v>365.0</c:v>
                </c:pt>
                <c:pt idx="191">
                  <c:v>368.0</c:v>
                </c:pt>
                <c:pt idx="192">
                  <c:v>368.0</c:v>
                </c:pt>
                <c:pt idx="193">
                  <c:v>368.0</c:v>
                </c:pt>
                <c:pt idx="194">
                  <c:v>348.0</c:v>
                </c:pt>
                <c:pt idx="195">
                  <c:v>337.0</c:v>
                </c:pt>
                <c:pt idx="196">
                  <c:v>342.0</c:v>
                </c:pt>
                <c:pt idx="197">
                  <c:v>336.0</c:v>
                </c:pt>
                <c:pt idx="198">
                  <c:v>334.0</c:v>
                </c:pt>
                <c:pt idx="199">
                  <c:v>334.0</c:v>
                </c:pt>
                <c:pt idx="200">
                  <c:v>334.0</c:v>
                </c:pt>
                <c:pt idx="201">
                  <c:v>326.0</c:v>
                </c:pt>
                <c:pt idx="202">
                  <c:v>327.0</c:v>
                </c:pt>
                <c:pt idx="203">
                  <c:v>327.0</c:v>
                </c:pt>
                <c:pt idx="204">
                  <c:v>333.0</c:v>
                </c:pt>
                <c:pt idx="205">
                  <c:v>336.0</c:v>
                </c:pt>
                <c:pt idx="206">
                  <c:v>336.0</c:v>
                </c:pt>
                <c:pt idx="207">
                  <c:v>336.0</c:v>
                </c:pt>
                <c:pt idx="208">
                  <c:v>340.0</c:v>
                </c:pt>
                <c:pt idx="209">
                  <c:v>342.0</c:v>
                </c:pt>
                <c:pt idx="210">
                  <c:v>336.0</c:v>
                </c:pt>
                <c:pt idx="211">
                  <c:v>341.0</c:v>
                </c:pt>
                <c:pt idx="212">
                  <c:v>343.0</c:v>
                </c:pt>
                <c:pt idx="213">
                  <c:v>343.0</c:v>
                </c:pt>
                <c:pt idx="214">
                  <c:v>343.0</c:v>
                </c:pt>
                <c:pt idx="215">
                  <c:v>343.0</c:v>
                </c:pt>
                <c:pt idx="216">
                  <c:v>352.0</c:v>
                </c:pt>
                <c:pt idx="217">
                  <c:v>358.0</c:v>
                </c:pt>
                <c:pt idx="218">
                  <c:v>349.0</c:v>
                </c:pt>
                <c:pt idx="219">
                  <c:v>350.0</c:v>
                </c:pt>
                <c:pt idx="220">
                  <c:v>350.0</c:v>
                </c:pt>
                <c:pt idx="221">
                  <c:v>350.0</c:v>
                </c:pt>
                <c:pt idx="222">
                  <c:v>349.0</c:v>
                </c:pt>
                <c:pt idx="223">
                  <c:v>345.0</c:v>
                </c:pt>
                <c:pt idx="224">
                  <c:v>345.0</c:v>
                </c:pt>
                <c:pt idx="225">
                  <c:v>339.0</c:v>
                </c:pt>
                <c:pt idx="226">
                  <c:v>346.0</c:v>
                </c:pt>
                <c:pt idx="227">
                  <c:v>346.0</c:v>
                </c:pt>
                <c:pt idx="228">
                  <c:v>346.0</c:v>
                </c:pt>
                <c:pt idx="229">
                  <c:v>349.0</c:v>
                </c:pt>
                <c:pt idx="230">
                  <c:v>355.0</c:v>
                </c:pt>
                <c:pt idx="231">
                  <c:v>364.0</c:v>
                </c:pt>
                <c:pt idx="232">
                  <c:v>362.0</c:v>
                </c:pt>
                <c:pt idx="233">
                  <c:v>359.0</c:v>
                </c:pt>
                <c:pt idx="234">
                  <c:v>359.0</c:v>
                </c:pt>
                <c:pt idx="235">
                  <c:v>359.0</c:v>
                </c:pt>
                <c:pt idx="236">
                  <c:v>353.0</c:v>
                </c:pt>
                <c:pt idx="237">
                  <c:v>345.0</c:v>
                </c:pt>
                <c:pt idx="238">
                  <c:v>340.0</c:v>
                </c:pt>
                <c:pt idx="239">
                  <c:v>340.0</c:v>
                </c:pt>
                <c:pt idx="240">
                  <c:v>340.0</c:v>
                </c:pt>
                <c:pt idx="241">
                  <c:v>340.0</c:v>
                </c:pt>
                <c:pt idx="242">
                  <c:v>340.0</c:v>
                </c:pt>
                <c:pt idx="243">
                  <c:v>340.0</c:v>
                </c:pt>
                <c:pt idx="244">
                  <c:v>353.0</c:v>
                </c:pt>
                <c:pt idx="245">
                  <c:v>346.0</c:v>
                </c:pt>
                <c:pt idx="246">
                  <c:v>339.0</c:v>
                </c:pt>
                <c:pt idx="247">
                  <c:v>348.0</c:v>
                </c:pt>
                <c:pt idx="248">
                  <c:v>348.0</c:v>
                </c:pt>
                <c:pt idx="249">
                  <c:v>348.0</c:v>
                </c:pt>
                <c:pt idx="250">
                  <c:v>346.0</c:v>
                </c:pt>
                <c:pt idx="251">
                  <c:v>341.0</c:v>
                </c:pt>
                <c:pt idx="252">
                  <c:v>356.0</c:v>
                </c:pt>
                <c:pt idx="253">
                  <c:v>347.0</c:v>
                </c:pt>
                <c:pt idx="254">
                  <c:v>349.0</c:v>
                </c:pt>
                <c:pt idx="255">
                  <c:v>349.0</c:v>
                </c:pt>
                <c:pt idx="256">
                  <c:v>349.0</c:v>
                </c:pt>
                <c:pt idx="257">
                  <c:v>352.0</c:v>
                </c:pt>
                <c:pt idx="258">
                  <c:v>352.0</c:v>
                </c:pt>
                <c:pt idx="259">
                  <c:v>358.0</c:v>
                </c:pt>
                <c:pt idx="260">
                  <c:v>369.0</c:v>
                </c:pt>
                <c:pt idx="261">
                  <c:v>376.0</c:v>
                </c:pt>
                <c:pt idx="262">
                  <c:v>376.0</c:v>
                </c:pt>
                <c:pt idx="263">
                  <c:v>376.0</c:v>
                </c:pt>
                <c:pt idx="264">
                  <c:v>374.0</c:v>
                </c:pt>
                <c:pt idx="265">
                  <c:v>372.0</c:v>
                </c:pt>
                <c:pt idx="266">
                  <c:v>375.0</c:v>
                </c:pt>
                <c:pt idx="267">
                  <c:v>387.0</c:v>
                </c:pt>
                <c:pt idx="268">
                  <c:v>373.0</c:v>
                </c:pt>
                <c:pt idx="269">
                  <c:v>373.0</c:v>
                </c:pt>
                <c:pt idx="270">
                  <c:v>373.0</c:v>
                </c:pt>
                <c:pt idx="271">
                  <c:v>369.0</c:v>
                </c:pt>
                <c:pt idx="272">
                  <c:v>349.0</c:v>
                </c:pt>
                <c:pt idx="273">
                  <c:v>344.0</c:v>
                </c:pt>
                <c:pt idx="274">
                  <c:v>342.0</c:v>
                </c:pt>
                <c:pt idx="275">
                  <c:v>342.0</c:v>
                </c:pt>
                <c:pt idx="276">
                  <c:v>342.0</c:v>
                </c:pt>
                <c:pt idx="277">
                  <c:v>342.0</c:v>
                </c:pt>
                <c:pt idx="278">
                  <c:v>340.0</c:v>
                </c:pt>
                <c:pt idx="279">
                  <c:v>342.0</c:v>
                </c:pt>
                <c:pt idx="280">
                  <c:v>347.0</c:v>
                </c:pt>
                <c:pt idx="281">
                  <c:v>344.0</c:v>
                </c:pt>
                <c:pt idx="282">
                  <c:v>351.0</c:v>
                </c:pt>
                <c:pt idx="283">
                  <c:v>351.0</c:v>
                </c:pt>
                <c:pt idx="284">
                  <c:v>351.0</c:v>
                </c:pt>
                <c:pt idx="285">
                  <c:v>362.0</c:v>
                </c:pt>
                <c:pt idx="286">
                  <c:v>360.0</c:v>
                </c:pt>
                <c:pt idx="287">
                  <c:v>358.0</c:v>
                </c:pt>
                <c:pt idx="288">
                  <c:v>367.0</c:v>
                </c:pt>
                <c:pt idx="289">
                  <c:v>370.0</c:v>
                </c:pt>
                <c:pt idx="290">
                  <c:v>370.0</c:v>
                </c:pt>
                <c:pt idx="291">
                  <c:v>370.0</c:v>
                </c:pt>
                <c:pt idx="292">
                  <c:v>364.0</c:v>
                </c:pt>
                <c:pt idx="293">
                  <c:v>361.0</c:v>
                </c:pt>
                <c:pt idx="294">
                  <c:v>356.0</c:v>
                </c:pt>
                <c:pt idx="295">
                  <c:v>366.0</c:v>
                </c:pt>
                <c:pt idx="296">
                  <c:v>372.0</c:v>
                </c:pt>
                <c:pt idx="297">
                  <c:v>372.0</c:v>
                </c:pt>
                <c:pt idx="298">
                  <c:v>372.0</c:v>
                </c:pt>
                <c:pt idx="299">
                  <c:v>376.0</c:v>
                </c:pt>
                <c:pt idx="300">
                  <c:v>370.0</c:v>
                </c:pt>
                <c:pt idx="301">
                  <c:v>376.0</c:v>
                </c:pt>
                <c:pt idx="302">
                  <c:v>369.0</c:v>
                </c:pt>
                <c:pt idx="303">
                  <c:v>377.0</c:v>
                </c:pt>
                <c:pt idx="304">
                  <c:v>377.0</c:v>
                </c:pt>
                <c:pt idx="305">
                  <c:v>377.0</c:v>
                </c:pt>
                <c:pt idx="306">
                  <c:v>375.0</c:v>
                </c:pt>
                <c:pt idx="307">
                  <c:v>386.0</c:v>
                </c:pt>
                <c:pt idx="308">
                  <c:v>384.0</c:v>
                </c:pt>
                <c:pt idx="309">
                  <c:v>390.0</c:v>
                </c:pt>
                <c:pt idx="310">
                  <c:v>387.0</c:v>
                </c:pt>
                <c:pt idx="311">
                  <c:v>387.0</c:v>
                </c:pt>
                <c:pt idx="312">
                  <c:v>387.0</c:v>
                </c:pt>
                <c:pt idx="313">
                  <c:v>379.0</c:v>
                </c:pt>
                <c:pt idx="314">
                  <c:v>375.0</c:v>
                </c:pt>
                <c:pt idx="315">
                  <c:v>383.0</c:v>
                </c:pt>
                <c:pt idx="316">
                  <c:v>375.0</c:v>
                </c:pt>
                <c:pt idx="317">
                  <c:v>396.0</c:v>
                </c:pt>
                <c:pt idx="318">
                  <c:v>396.0</c:v>
                </c:pt>
                <c:pt idx="319">
                  <c:v>396.0</c:v>
                </c:pt>
                <c:pt idx="320">
                  <c:v>394.0</c:v>
                </c:pt>
                <c:pt idx="321">
                  <c:v>398.0</c:v>
                </c:pt>
                <c:pt idx="322">
                  <c:v>399.0</c:v>
                </c:pt>
                <c:pt idx="323">
                  <c:v>399.0</c:v>
                </c:pt>
                <c:pt idx="324">
                  <c:v>406.0</c:v>
                </c:pt>
                <c:pt idx="325">
                  <c:v>406.0</c:v>
                </c:pt>
                <c:pt idx="326">
                  <c:v>406.0</c:v>
                </c:pt>
                <c:pt idx="327">
                  <c:v>403.0</c:v>
                </c:pt>
                <c:pt idx="328">
                  <c:v>401.0</c:v>
                </c:pt>
                <c:pt idx="329">
                  <c:v>405.0</c:v>
                </c:pt>
                <c:pt idx="330">
                  <c:v>401.0</c:v>
                </c:pt>
                <c:pt idx="331">
                  <c:v>402.0</c:v>
                </c:pt>
                <c:pt idx="332">
                  <c:v>402.0</c:v>
                </c:pt>
                <c:pt idx="333">
                  <c:v>402.0</c:v>
                </c:pt>
                <c:pt idx="334">
                  <c:v>404.0</c:v>
                </c:pt>
                <c:pt idx="335">
                  <c:v>411.0</c:v>
                </c:pt>
                <c:pt idx="336">
                  <c:v>411.0</c:v>
                </c:pt>
                <c:pt idx="337">
                  <c:v>412.0</c:v>
                </c:pt>
                <c:pt idx="338">
                  <c:v>417.0</c:v>
                </c:pt>
                <c:pt idx="339">
                  <c:v>417.0</c:v>
                </c:pt>
                <c:pt idx="340">
                  <c:v>417.0</c:v>
                </c:pt>
                <c:pt idx="341">
                  <c:v>418.0</c:v>
                </c:pt>
                <c:pt idx="342">
                  <c:v>424.0</c:v>
                </c:pt>
                <c:pt idx="343">
                  <c:v>433.0</c:v>
                </c:pt>
                <c:pt idx="344">
                  <c:v>435.0</c:v>
                </c:pt>
                <c:pt idx="345">
                  <c:v>438.0</c:v>
                </c:pt>
                <c:pt idx="346">
                  <c:v>438.0</c:v>
                </c:pt>
                <c:pt idx="347">
                  <c:v>438.0</c:v>
                </c:pt>
                <c:pt idx="348">
                  <c:v>439.0</c:v>
                </c:pt>
                <c:pt idx="349">
                  <c:v>432.0</c:v>
                </c:pt>
                <c:pt idx="350">
                  <c:v>435.0</c:v>
                </c:pt>
                <c:pt idx="351">
                  <c:v>438.0</c:v>
                </c:pt>
                <c:pt idx="352">
                  <c:v>444.0</c:v>
                </c:pt>
                <c:pt idx="353">
                  <c:v>444.0</c:v>
                </c:pt>
                <c:pt idx="354">
                  <c:v>444.0</c:v>
                </c:pt>
                <c:pt idx="355">
                  <c:v>444.0</c:v>
                </c:pt>
                <c:pt idx="356">
                  <c:v>444.0</c:v>
                </c:pt>
                <c:pt idx="357">
                  <c:v>452.0</c:v>
                </c:pt>
                <c:pt idx="358">
                  <c:v>455.0</c:v>
                </c:pt>
                <c:pt idx="359">
                  <c:v>452.0</c:v>
                </c:pt>
                <c:pt idx="360">
                  <c:v>452.0</c:v>
                </c:pt>
                <c:pt idx="361">
                  <c:v>452.0</c:v>
                </c:pt>
                <c:pt idx="362">
                  <c:v>456.0</c:v>
                </c:pt>
                <c:pt idx="363">
                  <c:v>456.0</c:v>
                </c:pt>
                <c:pt idx="364">
                  <c:v>462.0</c:v>
                </c:pt>
                <c:pt idx="365">
                  <c:v>466.0</c:v>
                </c:pt>
                <c:pt idx="366">
                  <c:v>467.0</c:v>
                </c:pt>
                <c:pt idx="367">
                  <c:v>467.0</c:v>
                </c:pt>
                <c:pt idx="368">
                  <c:v>467.0</c:v>
                </c:pt>
                <c:pt idx="369">
                  <c:v>466.0</c:v>
                </c:pt>
                <c:pt idx="370">
                  <c:v>479.0</c:v>
                </c:pt>
                <c:pt idx="371">
                  <c:v>477.0</c:v>
                </c:pt>
                <c:pt idx="372">
                  <c:v>475.0</c:v>
                </c:pt>
                <c:pt idx="373">
                  <c:v>495.0</c:v>
                </c:pt>
                <c:pt idx="374">
                  <c:v>495.0</c:v>
                </c:pt>
                <c:pt idx="375">
                  <c:v>495.0</c:v>
                </c:pt>
                <c:pt idx="376">
                  <c:v>512.0</c:v>
                </c:pt>
                <c:pt idx="377">
                  <c:v>509.0</c:v>
                </c:pt>
                <c:pt idx="378">
                  <c:v>502.0</c:v>
                </c:pt>
                <c:pt idx="379">
                  <c:v>503.0</c:v>
                </c:pt>
                <c:pt idx="380">
                  <c:v>498.0</c:v>
                </c:pt>
                <c:pt idx="381">
                  <c:v>498.0</c:v>
                </c:pt>
                <c:pt idx="382">
                  <c:v>498.0</c:v>
                </c:pt>
                <c:pt idx="383">
                  <c:v>498.0</c:v>
                </c:pt>
                <c:pt idx="384">
                  <c:v>489.0</c:v>
                </c:pt>
                <c:pt idx="385">
                  <c:v>469.0</c:v>
                </c:pt>
                <c:pt idx="386">
                  <c:v>489.0</c:v>
                </c:pt>
                <c:pt idx="387">
                  <c:v>499.0</c:v>
                </c:pt>
                <c:pt idx="388">
                  <c:v>499.0</c:v>
                </c:pt>
                <c:pt idx="389">
                  <c:v>499.0</c:v>
                </c:pt>
                <c:pt idx="390">
                  <c:v>502.0</c:v>
                </c:pt>
                <c:pt idx="391">
                  <c:v>501.0</c:v>
                </c:pt>
                <c:pt idx="392">
                  <c:v>498.0</c:v>
                </c:pt>
                <c:pt idx="393">
                  <c:v>502.0</c:v>
                </c:pt>
                <c:pt idx="394">
                  <c:v>501.0</c:v>
                </c:pt>
                <c:pt idx="395">
                  <c:v>501.0</c:v>
                </c:pt>
                <c:pt idx="396">
                  <c:v>501.0</c:v>
                </c:pt>
                <c:pt idx="397">
                  <c:v>522.0</c:v>
                </c:pt>
                <c:pt idx="398">
                  <c:v>522.0</c:v>
                </c:pt>
                <c:pt idx="399">
                  <c:v>514.0</c:v>
                </c:pt>
                <c:pt idx="400">
                  <c:v>512.0</c:v>
                </c:pt>
                <c:pt idx="401">
                  <c:v>522.0</c:v>
                </c:pt>
                <c:pt idx="402">
                  <c:v>522.0</c:v>
                </c:pt>
                <c:pt idx="403">
                  <c:v>522.0</c:v>
                </c:pt>
                <c:pt idx="404">
                  <c:v>516.0</c:v>
                </c:pt>
                <c:pt idx="405">
                  <c:v>511.0</c:v>
                </c:pt>
                <c:pt idx="406">
                  <c:v>510.0</c:v>
                </c:pt>
                <c:pt idx="407">
                  <c:v>523.0</c:v>
                </c:pt>
                <c:pt idx="408">
                  <c:v>528.0</c:v>
                </c:pt>
                <c:pt idx="409">
                  <c:v>528.0</c:v>
                </c:pt>
                <c:pt idx="410">
                  <c:v>528.0</c:v>
                </c:pt>
                <c:pt idx="411">
                  <c:v>528.0</c:v>
                </c:pt>
                <c:pt idx="412">
                  <c:v>532.0</c:v>
                </c:pt>
                <c:pt idx="413">
                  <c:v>536.0</c:v>
                </c:pt>
                <c:pt idx="414">
                  <c:v>538.0</c:v>
                </c:pt>
                <c:pt idx="415">
                  <c:v>534.0</c:v>
                </c:pt>
                <c:pt idx="416">
                  <c:v>534.0</c:v>
                </c:pt>
                <c:pt idx="417">
                  <c:v>534.0</c:v>
                </c:pt>
                <c:pt idx="418">
                  <c:v>546.0</c:v>
                </c:pt>
                <c:pt idx="419">
                  <c:v>544.0</c:v>
                </c:pt>
                <c:pt idx="420">
                  <c:v>538.0</c:v>
                </c:pt>
                <c:pt idx="421">
                  <c:v>556.0</c:v>
                </c:pt>
                <c:pt idx="422">
                  <c:v>555.0</c:v>
                </c:pt>
                <c:pt idx="423">
                  <c:v>555.0</c:v>
                </c:pt>
                <c:pt idx="424">
                  <c:v>555.0</c:v>
                </c:pt>
                <c:pt idx="425">
                  <c:v>566.0</c:v>
                </c:pt>
                <c:pt idx="426">
                  <c:v>554.0</c:v>
                </c:pt>
                <c:pt idx="427">
                  <c:v>567.0</c:v>
                </c:pt>
                <c:pt idx="428">
                  <c:v>567.0</c:v>
                </c:pt>
                <c:pt idx="429">
                  <c:v>547.0</c:v>
                </c:pt>
                <c:pt idx="430">
                  <c:v>547.0</c:v>
                </c:pt>
                <c:pt idx="431">
                  <c:v>547.0</c:v>
                </c:pt>
                <c:pt idx="432">
                  <c:v>566.0</c:v>
                </c:pt>
                <c:pt idx="433">
                  <c:v>572.0</c:v>
                </c:pt>
                <c:pt idx="434">
                  <c:v>567.0</c:v>
                </c:pt>
                <c:pt idx="435">
                  <c:v>570.0</c:v>
                </c:pt>
                <c:pt idx="436">
                  <c:v>559.0</c:v>
                </c:pt>
                <c:pt idx="437">
                  <c:v>559.0</c:v>
                </c:pt>
                <c:pt idx="438">
                  <c:v>559.0</c:v>
                </c:pt>
                <c:pt idx="439">
                  <c:v>539.0</c:v>
                </c:pt>
                <c:pt idx="440">
                  <c:v>547.0</c:v>
                </c:pt>
                <c:pt idx="441">
                  <c:v>527.0</c:v>
                </c:pt>
                <c:pt idx="442">
                  <c:v>508.0</c:v>
                </c:pt>
                <c:pt idx="443">
                  <c:v>508.0</c:v>
                </c:pt>
                <c:pt idx="444">
                  <c:v>508.0</c:v>
                </c:pt>
                <c:pt idx="445">
                  <c:v>508.0</c:v>
                </c:pt>
                <c:pt idx="446">
                  <c:v>525.0</c:v>
                </c:pt>
                <c:pt idx="447">
                  <c:v>545.0</c:v>
                </c:pt>
                <c:pt idx="448">
                  <c:v>552.0</c:v>
                </c:pt>
                <c:pt idx="449">
                  <c:v>556.0</c:v>
                </c:pt>
                <c:pt idx="450">
                  <c:v>561.0</c:v>
                </c:pt>
                <c:pt idx="451">
                  <c:v>561.0</c:v>
                </c:pt>
                <c:pt idx="452">
                  <c:v>561.0</c:v>
                </c:pt>
                <c:pt idx="453">
                  <c:v>567.0</c:v>
                </c:pt>
                <c:pt idx="454">
                  <c:v>584.0</c:v>
                </c:pt>
                <c:pt idx="455">
                  <c:v>596.0</c:v>
                </c:pt>
                <c:pt idx="456">
                  <c:v>600.0</c:v>
                </c:pt>
                <c:pt idx="457">
                  <c:v>598.0</c:v>
                </c:pt>
                <c:pt idx="458">
                  <c:v>598.0</c:v>
                </c:pt>
                <c:pt idx="459">
                  <c:v>598.0</c:v>
                </c:pt>
                <c:pt idx="460">
                  <c:v>588.0</c:v>
                </c:pt>
                <c:pt idx="461">
                  <c:v>591.0</c:v>
                </c:pt>
                <c:pt idx="462">
                  <c:v>605.0</c:v>
                </c:pt>
                <c:pt idx="463">
                  <c:v>608.0</c:v>
                </c:pt>
                <c:pt idx="464">
                  <c:v>598.0</c:v>
                </c:pt>
                <c:pt idx="465">
                  <c:v>598.0</c:v>
                </c:pt>
                <c:pt idx="466">
                  <c:v>598.0</c:v>
                </c:pt>
                <c:pt idx="467">
                  <c:v>605.0</c:v>
                </c:pt>
                <c:pt idx="468">
                  <c:v>620.0</c:v>
                </c:pt>
                <c:pt idx="469">
                  <c:v>617.0</c:v>
                </c:pt>
                <c:pt idx="470">
                  <c:v>617.0</c:v>
                </c:pt>
                <c:pt idx="471">
                  <c:v>613.0</c:v>
                </c:pt>
                <c:pt idx="472">
                  <c:v>613.0</c:v>
                </c:pt>
                <c:pt idx="473">
                  <c:v>613.0</c:v>
                </c:pt>
                <c:pt idx="474">
                  <c:v>594.0</c:v>
                </c:pt>
                <c:pt idx="475">
                  <c:v>608.0</c:v>
                </c:pt>
                <c:pt idx="476">
                  <c:v>602.0</c:v>
                </c:pt>
                <c:pt idx="477">
                  <c:v>590.0</c:v>
                </c:pt>
                <c:pt idx="478">
                  <c:v>591.0</c:v>
                </c:pt>
                <c:pt idx="479">
                  <c:v>591.0</c:v>
                </c:pt>
                <c:pt idx="480">
                  <c:v>591.0</c:v>
                </c:pt>
                <c:pt idx="481">
                  <c:v>614.0</c:v>
                </c:pt>
                <c:pt idx="482">
                  <c:v>604.0</c:v>
                </c:pt>
                <c:pt idx="483">
                  <c:v>612.0</c:v>
                </c:pt>
                <c:pt idx="484">
                  <c:v>617.0</c:v>
                </c:pt>
                <c:pt idx="485">
                  <c:v>613.0</c:v>
                </c:pt>
                <c:pt idx="486">
                  <c:v>613.0</c:v>
                </c:pt>
                <c:pt idx="487">
                  <c:v>613.0</c:v>
                </c:pt>
                <c:pt idx="488">
                  <c:v>594.0</c:v>
                </c:pt>
                <c:pt idx="489">
                  <c:v>606.0</c:v>
                </c:pt>
                <c:pt idx="490">
                  <c:v>613.0</c:v>
                </c:pt>
                <c:pt idx="491">
                  <c:v>631.0</c:v>
                </c:pt>
                <c:pt idx="492">
                  <c:v>629.0</c:v>
                </c:pt>
                <c:pt idx="493">
                  <c:v>629.0</c:v>
                </c:pt>
                <c:pt idx="494">
                  <c:v>629.0</c:v>
                </c:pt>
                <c:pt idx="495">
                  <c:v>615.0</c:v>
                </c:pt>
                <c:pt idx="496">
                  <c:v>607.0</c:v>
                </c:pt>
                <c:pt idx="497">
                  <c:v>596.0</c:v>
                </c:pt>
                <c:pt idx="498">
                  <c:v>599.0</c:v>
                </c:pt>
                <c:pt idx="499">
                  <c:v>591.0</c:v>
                </c:pt>
                <c:pt idx="500">
                  <c:v>591.0</c:v>
                </c:pt>
                <c:pt idx="501">
                  <c:v>591.0</c:v>
                </c:pt>
                <c:pt idx="502">
                  <c:v>587.0</c:v>
                </c:pt>
                <c:pt idx="503">
                  <c:v>590.0</c:v>
                </c:pt>
                <c:pt idx="504">
                  <c:v>607.0</c:v>
                </c:pt>
                <c:pt idx="505">
                  <c:v>596.0</c:v>
                </c:pt>
                <c:pt idx="506">
                  <c:v>600.0</c:v>
                </c:pt>
                <c:pt idx="507">
                  <c:v>600.0</c:v>
                </c:pt>
                <c:pt idx="508">
                  <c:v>600.0</c:v>
                </c:pt>
                <c:pt idx="509">
                  <c:v>600.0</c:v>
                </c:pt>
                <c:pt idx="510">
                  <c:v>598.0</c:v>
                </c:pt>
                <c:pt idx="511">
                  <c:v>592.0</c:v>
                </c:pt>
                <c:pt idx="512">
                  <c:v>582.0</c:v>
                </c:pt>
                <c:pt idx="513">
                  <c:v>599.0</c:v>
                </c:pt>
                <c:pt idx="514">
                  <c:v>599.0</c:v>
                </c:pt>
                <c:pt idx="515">
                  <c:v>599.0</c:v>
                </c:pt>
                <c:pt idx="516">
                  <c:v>616.0</c:v>
                </c:pt>
                <c:pt idx="517">
                  <c:v>608.0</c:v>
                </c:pt>
                <c:pt idx="518">
                  <c:v>614.0</c:v>
                </c:pt>
                <c:pt idx="519">
                  <c:v>643.0</c:v>
                </c:pt>
                <c:pt idx="520">
                  <c:v>650.0</c:v>
                </c:pt>
                <c:pt idx="521">
                  <c:v>650.0</c:v>
                </c:pt>
                <c:pt idx="522">
                  <c:v>650.0</c:v>
                </c:pt>
                <c:pt idx="523">
                  <c:v>685.0</c:v>
                </c:pt>
                <c:pt idx="524">
                  <c:v>703.0</c:v>
                </c:pt>
                <c:pt idx="525">
                  <c:v>733.0</c:v>
                </c:pt>
                <c:pt idx="526">
                  <c:v>740.0</c:v>
                </c:pt>
                <c:pt idx="527">
                  <c:v>765.0</c:v>
                </c:pt>
                <c:pt idx="528">
                  <c:v>765.0</c:v>
                </c:pt>
                <c:pt idx="529">
                  <c:v>765.0</c:v>
                </c:pt>
                <c:pt idx="530">
                  <c:v>766.0</c:v>
                </c:pt>
                <c:pt idx="531">
                  <c:v>776.0</c:v>
                </c:pt>
                <c:pt idx="532">
                  <c:v>780.0</c:v>
                </c:pt>
                <c:pt idx="533">
                  <c:v>762.0</c:v>
                </c:pt>
                <c:pt idx="534">
                  <c:v>756.0</c:v>
                </c:pt>
                <c:pt idx="535">
                  <c:v>756.0</c:v>
                </c:pt>
                <c:pt idx="536">
                  <c:v>756.0</c:v>
                </c:pt>
                <c:pt idx="537">
                  <c:v>759.0</c:v>
                </c:pt>
                <c:pt idx="538">
                  <c:v>748.0</c:v>
                </c:pt>
                <c:pt idx="539">
                  <c:v>765.0</c:v>
                </c:pt>
                <c:pt idx="540">
                  <c:v>788.0</c:v>
                </c:pt>
                <c:pt idx="541">
                  <c:v>787.0</c:v>
                </c:pt>
                <c:pt idx="542">
                  <c:v>787.0</c:v>
                </c:pt>
                <c:pt idx="543">
                  <c:v>787.0</c:v>
                </c:pt>
                <c:pt idx="544">
                  <c:v>757.0</c:v>
                </c:pt>
                <c:pt idx="545">
                  <c:v>752.0</c:v>
                </c:pt>
                <c:pt idx="546">
                  <c:v>780.0</c:v>
                </c:pt>
                <c:pt idx="547">
                  <c:v>777.0</c:v>
                </c:pt>
                <c:pt idx="548">
                  <c:v>777.0</c:v>
                </c:pt>
                <c:pt idx="549">
                  <c:v>777.0</c:v>
                </c:pt>
                <c:pt idx="550">
                  <c:v>777.0</c:v>
                </c:pt>
                <c:pt idx="551">
                  <c:v>747.0</c:v>
                </c:pt>
                <c:pt idx="552">
                  <c:v>722.0</c:v>
                </c:pt>
                <c:pt idx="553">
                  <c:v>713.0</c:v>
                </c:pt>
                <c:pt idx="554">
                  <c:v>704.0</c:v>
                </c:pt>
                <c:pt idx="555">
                  <c:v>709.0</c:v>
                </c:pt>
                <c:pt idx="556">
                  <c:v>709.0</c:v>
                </c:pt>
                <c:pt idx="557">
                  <c:v>709.0</c:v>
                </c:pt>
                <c:pt idx="558">
                  <c:v>682.0</c:v>
                </c:pt>
                <c:pt idx="559">
                  <c:v>667.0</c:v>
                </c:pt>
                <c:pt idx="560">
                  <c:v>677.0</c:v>
                </c:pt>
                <c:pt idx="561">
                  <c:v>650.0</c:v>
                </c:pt>
                <c:pt idx="562">
                  <c:v>628.0</c:v>
                </c:pt>
                <c:pt idx="563">
                  <c:v>628.0</c:v>
                </c:pt>
                <c:pt idx="564">
                  <c:v>628.0</c:v>
                </c:pt>
                <c:pt idx="565">
                  <c:v>608.0</c:v>
                </c:pt>
                <c:pt idx="566">
                  <c:v>592.0</c:v>
                </c:pt>
                <c:pt idx="567">
                  <c:v>590.0</c:v>
                </c:pt>
                <c:pt idx="568">
                  <c:v>592.0</c:v>
                </c:pt>
                <c:pt idx="569">
                  <c:v>596.0</c:v>
                </c:pt>
                <c:pt idx="570">
                  <c:v>596.0</c:v>
                </c:pt>
                <c:pt idx="571">
                  <c:v>596.0</c:v>
                </c:pt>
                <c:pt idx="572">
                  <c:v>601.0</c:v>
                </c:pt>
                <c:pt idx="573">
                  <c:v>614.0</c:v>
                </c:pt>
                <c:pt idx="574">
                  <c:v>621.0</c:v>
                </c:pt>
                <c:pt idx="575">
                  <c:v>608.0</c:v>
                </c:pt>
                <c:pt idx="576">
                  <c:v>585.0</c:v>
                </c:pt>
                <c:pt idx="577">
                  <c:v>585.0</c:v>
                </c:pt>
                <c:pt idx="578">
                  <c:v>585.0</c:v>
                </c:pt>
                <c:pt idx="579">
                  <c:v>556.0</c:v>
                </c:pt>
                <c:pt idx="580">
                  <c:v>545.0</c:v>
                </c:pt>
                <c:pt idx="581">
                  <c:v>528.0</c:v>
                </c:pt>
                <c:pt idx="582">
                  <c:v>542.0</c:v>
                </c:pt>
                <c:pt idx="583">
                  <c:v>518.0</c:v>
                </c:pt>
                <c:pt idx="584">
                  <c:v>518.0</c:v>
                </c:pt>
                <c:pt idx="585">
                  <c:v>518.0</c:v>
                </c:pt>
                <c:pt idx="586">
                  <c:v>517.0</c:v>
                </c:pt>
                <c:pt idx="587">
                  <c:v>528.0</c:v>
                </c:pt>
                <c:pt idx="588">
                  <c:v>558.0</c:v>
                </c:pt>
                <c:pt idx="589">
                  <c:v>577.0</c:v>
                </c:pt>
                <c:pt idx="590">
                  <c:v>550.0</c:v>
                </c:pt>
                <c:pt idx="591">
                  <c:v>550.0</c:v>
                </c:pt>
                <c:pt idx="592">
                  <c:v>550.0</c:v>
                </c:pt>
                <c:pt idx="593">
                  <c:v>573.0</c:v>
                </c:pt>
                <c:pt idx="594">
                  <c:v>584.0</c:v>
                </c:pt>
                <c:pt idx="595">
                  <c:v>595.0</c:v>
                </c:pt>
                <c:pt idx="596">
                  <c:v>616.0</c:v>
                </c:pt>
                <c:pt idx="597">
                  <c:v>606.0</c:v>
                </c:pt>
                <c:pt idx="598">
                  <c:v>606.0</c:v>
                </c:pt>
                <c:pt idx="599">
                  <c:v>606.0</c:v>
                </c:pt>
                <c:pt idx="600">
                  <c:v>600.0</c:v>
                </c:pt>
                <c:pt idx="601">
                  <c:v>594.0</c:v>
                </c:pt>
                <c:pt idx="602">
                  <c:v>596.0</c:v>
                </c:pt>
                <c:pt idx="603">
                  <c:v>588.0</c:v>
                </c:pt>
                <c:pt idx="604">
                  <c:v>585.0</c:v>
                </c:pt>
                <c:pt idx="605">
                  <c:v>585.0</c:v>
                </c:pt>
                <c:pt idx="606">
                  <c:v>585.0</c:v>
                </c:pt>
                <c:pt idx="607">
                  <c:v>585.0</c:v>
                </c:pt>
                <c:pt idx="608">
                  <c:v>569.0</c:v>
                </c:pt>
                <c:pt idx="609">
                  <c:v>562.0</c:v>
                </c:pt>
                <c:pt idx="610">
                  <c:v>564.0</c:v>
                </c:pt>
                <c:pt idx="611">
                  <c:v>548.0</c:v>
                </c:pt>
                <c:pt idx="612">
                  <c:v>548.0</c:v>
                </c:pt>
                <c:pt idx="613">
                  <c:v>548.0</c:v>
                </c:pt>
                <c:pt idx="614">
                  <c:v>549.0</c:v>
                </c:pt>
                <c:pt idx="615">
                  <c:v>544.0</c:v>
                </c:pt>
                <c:pt idx="616">
                  <c:v>537.0</c:v>
                </c:pt>
                <c:pt idx="617">
                  <c:v>533.0</c:v>
                </c:pt>
                <c:pt idx="618">
                  <c:v>563.0</c:v>
                </c:pt>
                <c:pt idx="619">
                  <c:v>563.0</c:v>
                </c:pt>
                <c:pt idx="620">
                  <c:v>563.0</c:v>
                </c:pt>
                <c:pt idx="621">
                  <c:v>562.0</c:v>
                </c:pt>
                <c:pt idx="622">
                  <c:v>532.0</c:v>
                </c:pt>
                <c:pt idx="623">
                  <c:v>554.0</c:v>
                </c:pt>
                <c:pt idx="624">
                  <c:v>527.0</c:v>
                </c:pt>
                <c:pt idx="625">
                  <c:v>542.0</c:v>
                </c:pt>
                <c:pt idx="626">
                  <c:v>542.0</c:v>
                </c:pt>
                <c:pt idx="627">
                  <c:v>542.0</c:v>
                </c:pt>
                <c:pt idx="628">
                  <c:v>558.0</c:v>
                </c:pt>
                <c:pt idx="629">
                  <c:v>560.0</c:v>
                </c:pt>
                <c:pt idx="630">
                  <c:v>563.0</c:v>
                </c:pt>
                <c:pt idx="631">
                  <c:v>558.0</c:v>
                </c:pt>
                <c:pt idx="632">
                  <c:v>543.0</c:v>
                </c:pt>
                <c:pt idx="633">
                  <c:v>543.0</c:v>
                </c:pt>
                <c:pt idx="634">
                  <c:v>543.0</c:v>
                </c:pt>
                <c:pt idx="635">
                  <c:v>513.0</c:v>
                </c:pt>
                <c:pt idx="636">
                  <c:v>488.0</c:v>
                </c:pt>
                <c:pt idx="637">
                  <c:v>484.0</c:v>
                </c:pt>
                <c:pt idx="638">
                  <c:v>454.0</c:v>
                </c:pt>
                <c:pt idx="639">
                  <c:v>454.0</c:v>
                </c:pt>
                <c:pt idx="640">
                  <c:v>454.0</c:v>
                </c:pt>
                <c:pt idx="641">
                  <c:v>454.0</c:v>
                </c:pt>
                <c:pt idx="642">
                  <c:v>424.0</c:v>
                </c:pt>
                <c:pt idx="643">
                  <c:v>417.0</c:v>
                </c:pt>
                <c:pt idx="644">
                  <c:v>428.0</c:v>
                </c:pt>
                <c:pt idx="645">
                  <c:v>438.0</c:v>
                </c:pt>
                <c:pt idx="646">
                  <c:v>408.0</c:v>
                </c:pt>
                <c:pt idx="647">
                  <c:v>408.0</c:v>
                </c:pt>
                <c:pt idx="648">
                  <c:v>408.0</c:v>
                </c:pt>
                <c:pt idx="649">
                  <c:v>412.0</c:v>
                </c:pt>
                <c:pt idx="650">
                  <c:v>411.0</c:v>
                </c:pt>
                <c:pt idx="651">
                  <c:v>388.0</c:v>
                </c:pt>
                <c:pt idx="652">
                  <c:v>384.0</c:v>
                </c:pt>
                <c:pt idx="653">
                  <c:v>403.0</c:v>
                </c:pt>
                <c:pt idx="654">
                  <c:v>403.0</c:v>
                </c:pt>
                <c:pt idx="655">
                  <c:v>403.0</c:v>
                </c:pt>
                <c:pt idx="656">
                  <c:v>418.0</c:v>
                </c:pt>
                <c:pt idx="657">
                  <c:v>411.0</c:v>
                </c:pt>
                <c:pt idx="658">
                  <c:v>385.0</c:v>
                </c:pt>
                <c:pt idx="659">
                  <c:v>390.0</c:v>
                </c:pt>
                <c:pt idx="660">
                  <c:v>373.0</c:v>
                </c:pt>
                <c:pt idx="661">
                  <c:v>373.0</c:v>
                </c:pt>
                <c:pt idx="662">
                  <c:v>373.0</c:v>
                </c:pt>
                <c:pt idx="663">
                  <c:v>385.0</c:v>
                </c:pt>
                <c:pt idx="664">
                  <c:v>391.0</c:v>
                </c:pt>
                <c:pt idx="665">
                  <c:v>421.0</c:v>
                </c:pt>
                <c:pt idx="666">
                  <c:v>410.0</c:v>
                </c:pt>
                <c:pt idx="667">
                  <c:v>402.0</c:v>
                </c:pt>
                <c:pt idx="668">
                  <c:v>402.0</c:v>
                </c:pt>
                <c:pt idx="669">
                  <c:v>402.0</c:v>
                </c:pt>
                <c:pt idx="670">
                  <c:v>403.0</c:v>
                </c:pt>
                <c:pt idx="671">
                  <c:v>413.0</c:v>
                </c:pt>
                <c:pt idx="672">
                  <c:v>390.0</c:v>
                </c:pt>
                <c:pt idx="673">
                  <c:v>378.0</c:v>
                </c:pt>
                <c:pt idx="674">
                  <c:v>376.0</c:v>
                </c:pt>
                <c:pt idx="675">
                  <c:v>376.0</c:v>
                </c:pt>
                <c:pt idx="676">
                  <c:v>376.0</c:v>
                </c:pt>
                <c:pt idx="677">
                  <c:v>384.0</c:v>
                </c:pt>
                <c:pt idx="678">
                  <c:v>392.0</c:v>
                </c:pt>
                <c:pt idx="679">
                  <c:v>386.0</c:v>
                </c:pt>
                <c:pt idx="680">
                  <c:v>394.0</c:v>
                </c:pt>
                <c:pt idx="681">
                  <c:v>397.0</c:v>
                </c:pt>
                <c:pt idx="682">
                  <c:v>397.0</c:v>
                </c:pt>
                <c:pt idx="683">
                  <c:v>397.0</c:v>
                </c:pt>
                <c:pt idx="684">
                  <c:v>403.0</c:v>
                </c:pt>
                <c:pt idx="685">
                  <c:v>396.0</c:v>
                </c:pt>
                <c:pt idx="686">
                  <c:v>395.0</c:v>
                </c:pt>
                <c:pt idx="687">
                  <c:v>380.0</c:v>
                </c:pt>
                <c:pt idx="688">
                  <c:v>354.0</c:v>
                </c:pt>
                <c:pt idx="689">
                  <c:v>354.0</c:v>
                </c:pt>
                <c:pt idx="690">
                  <c:v>354.0</c:v>
                </c:pt>
                <c:pt idx="691">
                  <c:v>371.0</c:v>
                </c:pt>
                <c:pt idx="692">
                  <c:v>370.0</c:v>
                </c:pt>
                <c:pt idx="693">
                  <c:v>370.0</c:v>
                </c:pt>
                <c:pt idx="694">
                  <c:v>370.0</c:v>
                </c:pt>
                <c:pt idx="695">
                  <c:v>368.0</c:v>
                </c:pt>
                <c:pt idx="696">
                  <c:v>368.0</c:v>
                </c:pt>
                <c:pt idx="697">
                  <c:v>368.0</c:v>
                </c:pt>
                <c:pt idx="698">
                  <c:v>349.0</c:v>
                </c:pt>
                <c:pt idx="699">
                  <c:v>348.0</c:v>
                </c:pt>
                <c:pt idx="700">
                  <c:v>348.0</c:v>
                </c:pt>
                <c:pt idx="701">
                  <c:v>334.0</c:v>
                </c:pt>
                <c:pt idx="702">
                  <c:v>309.0</c:v>
                </c:pt>
                <c:pt idx="703">
                  <c:v>309.0</c:v>
                </c:pt>
                <c:pt idx="704">
                  <c:v>309.0</c:v>
                </c:pt>
                <c:pt idx="705">
                  <c:v>330.0</c:v>
                </c:pt>
                <c:pt idx="706">
                  <c:v>328.0</c:v>
                </c:pt>
                <c:pt idx="707">
                  <c:v>342.0</c:v>
                </c:pt>
                <c:pt idx="708">
                  <c:v>352.0</c:v>
                </c:pt>
                <c:pt idx="709">
                  <c:v>374.0</c:v>
                </c:pt>
                <c:pt idx="710">
                  <c:v>374.0</c:v>
                </c:pt>
                <c:pt idx="711">
                  <c:v>374.0</c:v>
                </c:pt>
                <c:pt idx="712">
                  <c:v>375.0</c:v>
                </c:pt>
                <c:pt idx="713">
                  <c:v>394.0</c:v>
                </c:pt>
                <c:pt idx="714">
                  <c:v>390.0</c:v>
                </c:pt>
                <c:pt idx="715">
                  <c:v>390.0</c:v>
                </c:pt>
                <c:pt idx="716">
                  <c:v>381.0</c:v>
                </c:pt>
                <c:pt idx="717">
                  <c:v>381.0</c:v>
                </c:pt>
                <c:pt idx="718">
                  <c:v>381.0</c:v>
                </c:pt>
                <c:pt idx="719">
                  <c:v>382.0</c:v>
                </c:pt>
                <c:pt idx="720">
                  <c:v>395.0</c:v>
                </c:pt>
                <c:pt idx="721">
                  <c:v>398.0</c:v>
                </c:pt>
                <c:pt idx="722">
                  <c:v>398.0</c:v>
                </c:pt>
                <c:pt idx="723">
                  <c:v>412.0</c:v>
                </c:pt>
                <c:pt idx="724">
                  <c:v>412.0</c:v>
                </c:pt>
                <c:pt idx="725">
                  <c:v>412.0</c:v>
                </c:pt>
                <c:pt idx="726">
                  <c:v>394.0</c:v>
                </c:pt>
                <c:pt idx="727">
                  <c:v>396.0</c:v>
                </c:pt>
                <c:pt idx="728">
                  <c:v>407.0</c:v>
                </c:pt>
                <c:pt idx="729">
                  <c:v>407.0</c:v>
                </c:pt>
                <c:pt idx="730">
                  <c:v>412.0</c:v>
                </c:pt>
                <c:pt idx="731">
                  <c:v>412.0</c:v>
                </c:pt>
                <c:pt idx="732">
                  <c:v>412.0</c:v>
                </c:pt>
                <c:pt idx="733">
                  <c:v>411.0</c:v>
                </c:pt>
                <c:pt idx="734">
                  <c:v>428.0</c:v>
                </c:pt>
                <c:pt idx="735">
                  <c:v>416.0</c:v>
                </c:pt>
                <c:pt idx="736">
                  <c:v>407.0</c:v>
                </c:pt>
                <c:pt idx="737">
                  <c:v>411.0</c:v>
                </c:pt>
                <c:pt idx="738">
                  <c:v>411.0</c:v>
                </c:pt>
                <c:pt idx="739">
                  <c:v>411.0</c:v>
                </c:pt>
                <c:pt idx="740">
                  <c:v>381.0</c:v>
                </c:pt>
                <c:pt idx="741">
                  <c:v>362.0</c:v>
                </c:pt>
                <c:pt idx="742">
                  <c:v>366.0</c:v>
                </c:pt>
                <c:pt idx="743">
                  <c:v>365.0</c:v>
                </c:pt>
                <c:pt idx="744">
                  <c:v>391.0</c:v>
                </c:pt>
                <c:pt idx="745">
                  <c:v>391.0</c:v>
                </c:pt>
                <c:pt idx="746">
                  <c:v>391.0</c:v>
                </c:pt>
                <c:pt idx="747">
                  <c:v>391.0</c:v>
                </c:pt>
                <c:pt idx="748">
                  <c:v>384.0</c:v>
                </c:pt>
                <c:pt idx="749">
                  <c:v>390.0</c:v>
                </c:pt>
                <c:pt idx="750">
                  <c:v>388.0</c:v>
                </c:pt>
                <c:pt idx="751">
                  <c:v>390.0</c:v>
                </c:pt>
                <c:pt idx="752">
                  <c:v>390.0</c:v>
                </c:pt>
                <c:pt idx="753">
                  <c:v>390.0</c:v>
                </c:pt>
                <c:pt idx="754">
                  <c:v>394.0</c:v>
                </c:pt>
                <c:pt idx="755">
                  <c:v>378.0</c:v>
                </c:pt>
                <c:pt idx="756">
                  <c:v>384.0</c:v>
                </c:pt>
                <c:pt idx="757">
                  <c:v>382.0</c:v>
                </c:pt>
                <c:pt idx="758">
                  <c:v>379.0</c:v>
                </c:pt>
                <c:pt idx="759">
                  <c:v>379.0</c:v>
                </c:pt>
                <c:pt idx="760">
                  <c:v>379.0</c:v>
                </c:pt>
                <c:pt idx="761">
                  <c:v>370.0</c:v>
                </c:pt>
                <c:pt idx="762">
                  <c:v>362.0</c:v>
                </c:pt>
                <c:pt idx="763">
                  <c:v>358.0</c:v>
                </c:pt>
                <c:pt idx="764">
                  <c:v>371.0</c:v>
                </c:pt>
                <c:pt idx="765">
                  <c:v>377.0</c:v>
                </c:pt>
                <c:pt idx="766">
                  <c:v>377.0</c:v>
                </c:pt>
                <c:pt idx="767">
                  <c:v>377.0</c:v>
                </c:pt>
                <c:pt idx="768">
                  <c:v>378.0</c:v>
                </c:pt>
                <c:pt idx="769">
                  <c:v>377.0</c:v>
                </c:pt>
                <c:pt idx="770">
                  <c:v>368.0</c:v>
                </c:pt>
                <c:pt idx="771">
                  <c:v>376.0</c:v>
                </c:pt>
                <c:pt idx="772">
                  <c:v>373.0</c:v>
                </c:pt>
                <c:pt idx="773">
                  <c:v>373.0</c:v>
                </c:pt>
                <c:pt idx="774">
                  <c:v>373.0</c:v>
                </c:pt>
                <c:pt idx="775">
                  <c:v>373.0</c:v>
                </c:pt>
                <c:pt idx="776">
                  <c:v>359.0</c:v>
                </c:pt>
                <c:pt idx="777">
                  <c:v>358.0</c:v>
                </c:pt>
                <c:pt idx="778">
                  <c:v>362.0</c:v>
                </c:pt>
                <c:pt idx="779">
                  <c:v>359.0</c:v>
                </c:pt>
                <c:pt idx="780">
                  <c:v>359.0</c:v>
                </c:pt>
                <c:pt idx="781">
                  <c:v>359.0</c:v>
                </c:pt>
                <c:pt idx="782">
                  <c:v>361.0</c:v>
                </c:pt>
                <c:pt idx="783">
                  <c:v>363.0</c:v>
                </c:pt>
                <c:pt idx="784">
                  <c:v>372.0</c:v>
                </c:pt>
                <c:pt idx="785">
                  <c:v>370.0</c:v>
                </c:pt>
                <c:pt idx="786">
                  <c:v>359.0</c:v>
                </c:pt>
                <c:pt idx="787">
                  <c:v>359.0</c:v>
                </c:pt>
                <c:pt idx="788">
                  <c:v>359.0</c:v>
                </c:pt>
                <c:pt idx="789">
                  <c:v>350.0</c:v>
                </c:pt>
                <c:pt idx="790">
                  <c:v>350.0</c:v>
                </c:pt>
                <c:pt idx="791">
                  <c:v>364.0</c:v>
                </c:pt>
                <c:pt idx="792">
                  <c:v>358.0</c:v>
                </c:pt>
                <c:pt idx="793">
                  <c:v>362.0</c:v>
                </c:pt>
                <c:pt idx="794">
                  <c:v>362.0</c:v>
                </c:pt>
                <c:pt idx="795">
                  <c:v>362.0</c:v>
                </c:pt>
                <c:pt idx="796">
                  <c:v>366.0</c:v>
                </c:pt>
                <c:pt idx="797">
                  <c:v>376.0</c:v>
                </c:pt>
                <c:pt idx="798">
                  <c:v>364.0</c:v>
                </c:pt>
                <c:pt idx="799">
                  <c:v>385.0</c:v>
                </c:pt>
                <c:pt idx="800">
                  <c:v>388.0</c:v>
                </c:pt>
                <c:pt idx="801">
                  <c:v>388.0</c:v>
                </c:pt>
                <c:pt idx="802">
                  <c:v>388.0</c:v>
                </c:pt>
                <c:pt idx="803">
                  <c:v>392.0</c:v>
                </c:pt>
                <c:pt idx="804">
                  <c:v>390.0</c:v>
                </c:pt>
                <c:pt idx="805">
                  <c:v>388.0</c:v>
                </c:pt>
                <c:pt idx="806">
                  <c:v>396.0</c:v>
                </c:pt>
                <c:pt idx="807">
                  <c:v>396.0</c:v>
                </c:pt>
                <c:pt idx="808">
                  <c:v>396.0</c:v>
                </c:pt>
                <c:pt idx="809">
                  <c:v>396.0</c:v>
                </c:pt>
                <c:pt idx="810" formatCode="General">
                  <c:v>396.0</c:v>
                </c:pt>
                <c:pt idx="811">
                  <c:v>394.0</c:v>
                </c:pt>
                <c:pt idx="812">
                  <c:v>386.0</c:v>
                </c:pt>
                <c:pt idx="813">
                  <c:v>391.0</c:v>
                </c:pt>
                <c:pt idx="814">
                  <c:v>387.0</c:v>
                </c:pt>
                <c:pt idx="815">
                  <c:v>387.0</c:v>
                </c:pt>
                <c:pt idx="816">
                  <c:v>387.0</c:v>
                </c:pt>
                <c:pt idx="817">
                  <c:v>386.0</c:v>
                </c:pt>
                <c:pt idx="818">
                  <c:v>405.0</c:v>
                </c:pt>
                <c:pt idx="819">
                  <c:v>396.0</c:v>
                </c:pt>
                <c:pt idx="820">
                  <c:v>402.0</c:v>
                </c:pt>
                <c:pt idx="821">
                  <c:v>404.0</c:v>
                </c:pt>
                <c:pt idx="822">
                  <c:v>404.0</c:v>
                </c:pt>
                <c:pt idx="823">
                  <c:v>404.0</c:v>
                </c:pt>
                <c:pt idx="824">
                  <c:v>416.0</c:v>
                </c:pt>
                <c:pt idx="825">
                  <c:v>406.0</c:v>
                </c:pt>
                <c:pt idx="826">
                  <c:v>407.0</c:v>
                </c:pt>
                <c:pt idx="827">
                  <c:v>400.0</c:v>
                </c:pt>
                <c:pt idx="828">
                  <c:v>400.0</c:v>
                </c:pt>
                <c:pt idx="829">
                  <c:v>400.0</c:v>
                </c:pt>
                <c:pt idx="830">
                  <c:v>400.0</c:v>
                </c:pt>
                <c:pt idx="831">
                  <c:v>397.0</c:v>
                </c:pt>
                <c:pt idx="832">
                  <c:v>404.0</c:v>
                </c:pt>
                <c:pt idx="833">
                  <c:v>394.0</c:v>
                </c:pt>
                <c:pt idx="834">
                  <c:v>395.0</c:v>
                </c:pt>
                <c:pt idx="835">
                  <c:v>386.0</c:v>
                </c:pt>
                <c:pt idx="836">
                  <c:v>386.0</c:v>
                </c:pt>
                <c:pt idx="837">
                  <c:v>386.0</c:v>
                </c:pt>
                <c:pt idx="838">
                  <c:v>379.0</c:v>
                </c:pt>
                <c:pt idx="839">
                  <c:v>383.0</c:v>
                </c:pt>
                <c:pt idx="840">
                  <c:v>382.0</c:v>
                </c:pt>
                <c:pt idx="841">
                  <c:v>390.0</c:v>
                </c:pt>
                <c:pt idx="842">
                  <c:v>386.0</c:v>
                </c:pt>
                <c:pt idx="843">
                  <c:v>386.0</c:v>
                </c:pt>
                <c:pt idx="844">
                  <c:v>386.0</c:v>
                </c:pt>
                <c:pt idx="845">
                  <c:v>381.0</c:v>
                </c:pt>
                <c:pt idx="846">
                  <c:v>384.0</c:v>
                </c:pt>
                <c:pt idx="847">
                  <c:v>401.0</c:v>
                </c:pt>
                <c:pt idx="848">
                  <c:v>404.0</c:v>
                </c:pt>
                <c:pt idx="849">
                  <c:v>414.0</c:v>
                </c:pt>
                <c:pt idx="850">
                  <c:v>414.0</c:v>
                </c:pt>
                <c:pt idx="851">
                  <c:v>414.0</c:v>
                </c:pt>
                <c:pt idx="852">
                  <c:v>406.0</c:v>
                </c:pt>
                <c:pt idx="853">
                  <c:v>405.0</c:v>
                </c:pt>
                <c:pt idx="854">
                  <c:v>408.0</c:v>
                </c:pt>
                <c:pt idx="855">
                  <c:v>412.0</c:v>
                </c:pt>
                <c:pt idx="856">
                  <c:v>421.0</c:v>
                </c:pt>
                <c:pt idx="857">
                  <c:v>421.0</c:v>
                </c:pt>
                <c:pt idx="858">
                  <c:v>421.0</c:v>
                </c:pt>
                <c:pt idx="859">
                  <c:v>421.0</c:v>
                </c:pt>
                <c:pt idx="860">
                  <c:v>428.0</c:v>
                </c:pt>
                <c:pt idx="861">
                  <c:v>426.0</c:v>
                </c:pt>
                <c:pt idx="862">
                  <c:v>428.0</c:v>
                </c:pt>
                <c:pt idx="863">
                  <c:v>417.0</c:v>
                </c:pt>
                <c:pt idx="864">
                  <c:v>417.0</c:v>
                </c:pt>
                <c:pt idx="865">
                  <c:v>417.0</c:v>
                </c:pt>
                <c:pt idx="866">
                  <c:v>422.0</c:v>
                </c:pt>
                <c:pt idx="867">
                  <c:v>426.0</c:v>
                </c:pt>
                <c:pt idx="868">
                  <c:v>426.0</c:v>
                </c:pt>
                <c:pt idx="869">
                  <c:v>424.0</c:v>
                </c:pt>
                <c:pt idx="870">
                  <c:v>430.0</c:v>
                </c:pt>
                <c:pt idx="871">
                  <c:v>430.0</c:v>
                </c:pt>
                <c:pt idx="872">
                  <c:v>430.0</c:v>
                </c:pt>
                <c:pt idx="873">
                  <c:v>430.0</c:v>
                </c:pt>
                <c:pt idx="874">
                  <c:v>428.0</c:v>
                </c:pt>
                <c:pt idx="875">
                  <c:v>426.0</c:v>
                </c:pt>
                <c:pt idx="876">
                  <c:v>429.0</c:v>
                </c:pt>
                <c:pt idx="877">
                  <c:v>436.0</c:v>
                </c:pt>
                <c:pt idx="878">
                  <c:v>436.0</c:v>
                </c:pt>
                <c:pt idx="879">
                  <c:v>436.0</c:v>
                </c:pt>
                <c:pt idx="880">
                  <c:v>446.0</c:v>
                </c:pt>
                <c:pt idx="881">
                  <c:v>450.0</c:v>
                </c:pt>
                <c:pt idx="882">
                  <c:v>432.0</c:v>
                </c:pt>
                <c:pt idx="883">
                  <c:v>448.0</c:v>
                </c:pt>
                <c:pt idx="884">
                  <c:v>444.0</c:v>
                </c:pt>
                <c:pt idx="885">
                  <c:v>444.0</c:v>
                </c:pt>
                <c:pt idx="886">
                  <c:v>444.0</c:v>
                </c:pt>
                <c:pt idx="887">
                  <c:v>435.0</c:v>
                </c:pt>
                <c:pt idx="888">
                  <c:v>444.0</c:v>
                </c:pt>
                <c:pt idx="889">
                  <c:v>436.0</c:v>
                </c:pt>
                <c:pt idx="890">
                  <c:v>441.0</c:v>
                </c:pt>
                <c:pt idx="891">
                  <c:v>426.0</c:v>
                </c:pt>
                <c:pt idx="892">
                  <c:v>426.0</c:v>
                </c:pt>
                <c:pt idx="893">
                  <c:v>426.0</c:v>
                </c:pt>
                <c:pt idx="894">
                  <c:v>406.0</c:v>
                </c:pt>
                <c:pt idx="895">
                  <c:v>404.0</c:v>
                </c:pt>
                <c:pt idx="896">
                  <c:v>408.0</c:v>
                </c:pt>
                <c:pt idx="897">
                  <c:v>403.0</c:v>
                </c:pt>
                <c:pt idx="898">
                  <c:v>399.0</c:v>
                </c:pt>
                <c:pt idx="899">
                  <c:v>399.0</c:v>
                </c:pt>
                <c:pt idx="900">
                  <c:v>399.0</c:v>
                </c:pt>
                <c:pt idx="901">
                  <c:v>385.0</c:v>
                </c:pt>
                <c:pt idx="902">
                  <c:v>389.0</c:v>
                </c:pt>
                <c:pt idx="903">
                  <c:v>386.0</c:v>
                </c:pt>
                <c:pt idx="904">
                  <c:v>382.0</c:v>
                </c:pt>
                <c:pt idx="905">
                  <c:v>384.0</c:v>
                </c:pt>
                <c:pt idx="906">
                  <c:v>384.0</c:v>
                </c:pt>
                <c:pt idx="907">
                  <c:v>384.0</c:v>
                </c:pt>
                <c:pt idx="908">
                  <c:v>377.0</c:v>
                </c:pt>
                <c:pt idx="909">
                  <c:v>348.0</c:v>
                </c:pt>
                <c:pt idx="910">
                  <c:v>369.0</c:v>
                </c:pt>
                <c:pt idx="911">
                  <c:v>358.0</c:v>
                </c:pt>
                <c:pt idx="912">
                  <c:v>358.0</c:v>
                </c:pt>
                <c:pt idx="913">
                  <c:v>358.0</c:v>
                </c:pt>
                <c:pt idx="914">
                  <c:v>358.0</c:v>
                </c:pt>
                <c:pt idx="915">
                  <c:v>344.0</c:v>
                </c:pt>
                <c:pt idx="916">
                  <c:v>336.0</c:v>
                </c:pt>
                <c:pt idx="917">
                  <c:v>334.0</c:v>
                </c:pt>
                <c:pt idx="918">
                  <c:v>340.0</c:v>
                </c:pt>
                <c:pt idx="919">
                  <c:v>338.0</c:v>
                </c:pt>
                <c:pt idx="920">
                  <c:v>338.0</c:v>
                </c:pt>
                <c:pt idx="921">
                  <c:v>338.0</c:v>
                </c:pt>
                <c:pt idx="922">
                  <c:v>340.0</c:v>
                </c:pt>
                <c:pt idx="923">
                  <c:v>346.0</c:v>
                </c:pt>
                <c:pt idx="924">
                  <c:v>338.0</c:v>
                </c:pt>
                <c:pt idx="925">
                  <c:v>325.0</c:v>
                </c:pt>
                <c:pt idx="926">
                  <c:v>332.0</c:v>
                </c:pt>
                <c:pt idx="927">
                  <c:v>332.0</c:v>
                </c:pt>
                <c:pt idx="928">
                  <c:v>332.0</c:v>
                </c:pt>
                <c:pt idx="929">
                  <c:v>334.0</c:v>
                </c:pt>
                <c:pt idx="930">
                  <c:v>322.0</c:v>
                </c:pt>
                <c:pt idx="931">
                  <c:v>319.0</c:v>
                </c:pt>
                <c:pt idx="932">
                  <c:v>339.0</c:v>
                </c:pt>
                <c:pt idx="933">
                  <c:v>327.0</c:v>
                </c:pt>
                <c:pt idx="934">
                  <c:v>327.0</c:v>
                </c:pt>
                <c:pt idx="935">
                  <c:v>327.0</c:v>
                </c:pt>
                <c:pt idx="936">
                  <c:v>334.0</c:v>
                </c:pt>
                <c:pt idx="937">
                  <c:v>330.0</c:v>
                </c:pt>
                <c:pt idx="938">
                  <c:v>328.0</c:v>
                </c:pt>
                <c:pt idx="939">
                  <c:v>342.0</c:v>
                </c:pt>
                <c:pt idx="940">
                  <c:v>350.0</c:v>
                </c:pt>
                <c:pt idx="941">
                  <c:v>350.0</c:v>
                </c:pt>
                <c:pt idx="942">
                  <c:v>350.0</c:v>
                </c:pt>
                <c:pt idx="943">
                  <c:v>369.0</c:v>
                </c:pt>
                <c:pt idx="944">
                  <c:v>366.0</c:v>
                </c:pt>
                <c:pt idx="945">
                  <c:v>357.0</c:v>
                </c:pt>
                <c:pt idx="946">
                  <c:v>340.0</c:v>
                </c:pt>
                <c:pt idx="947">
                  <c:v>326.0</c:v>
                </c:pt>
                <c:pt idx="948">
                  <c:v>326.0</c:v>
                </c:pt>
                <c:pt idx="949">
                  <c:v>326.0</c:v>
                </c:pt>
                <c:pt idx="950">
                  <c:v>330.0</c:v>
                </c:pt>
                <c:pt idx="951">
                  <c:v>331.0</c:v>
                </c:pt>
                <c:pt idx="952">
                  <c:v>336.0</c:v>
                </c:pt>
                <c:pt idx="953">
                  <c:v>332.0</c:v>
                </c:pt>
                <c:pt idx="954">
                  <c:v>328.0</c:v>
                </c:pt>
                <c:pt idx="955">
                  <c:v>328.0</c:v>
                </c:pt>
                <c:pt idx="956">
                  <c:v>328.0</c:v>
                </c:pt>
                <c:pt idx="957">
                  <c:v>322.0</c:v>
                </c:pt>
                <c:pt idx="958">
                  <c:v>322.0</c:v>
                </c:pt>
                <c:pt idx="959">
                  <c:v>328.0</c:v>
                </c:pt>
                <c:pt idx="960">
                  <c:v>324.0</c:v>
                </c:pt>
                <c:pt idx="961">
                  <c:v>326.0</c:v>
                </c:pt>
                <c:pt idx="962">
                  <c:v>326.0</c:v>
                </c:pt>
                <c:pt idx="963">
                  <c:v>326.0</c:v>
                </c:pt>
                <c:pt idx="964">
                  <c:v>336.0</c:v>
                </c:pt>
                <c:pt idx="965">
                  <c:v>327.0</c:v>
                </c:pt>
                <c:pt idx="966">
                  <c:v>326.0</c:v>
                </c:pt>
                <c:pt idx="967">
                  <c:v>329.0</c:v>
                </c:pt>
                <c:pt idx="968">
                  <c:v>329.0</c:v>
                </c:pt>
                <c:pt idx="969">
                  <c:v>329.0</c:v>
                </c:pt>
                <c:pt idx="970">
                  <c:v>329.0</c:v>
                </c:pt>
                <c:pt idx="971">
                  <c:v>330.0</c:v>
                </c:pt>
                <c:pt idx="972">
                  <c:v>319.0</c:v>
                </c:pt>
                <c:pt idx="973">
                  <c:v>319.0</c:v>
                </c:pt>
                <c:pt idx="974">
                  <c:v>316.0</c:v>
                </c:pt>
                <c:pt idx="975">
                  <c:v>306.0</c:v>
                </c:pt>
                <c:pt idx="976">
                  <c:v>306.0</c:v>
                </c:pt>
                <c:pt idx="977">
                  <c:v>306.0</c:v>
                </c:pt>
                <c:pt idx="978">
                  <c:v>306.0</c:v>
                </c:pt>
                <c:pt idx="979">
                  <c:v>308.0</c:v>
                </c:pt>
                <c:pt idx="980">
                  <c:v>310.0</c:v>
                </c:pt>
                <c:pt idx="981">
                  <c:v>315.0</c:v>
                </c:pt>
                <c:pt idx="982">
                  <c:v>320.0</c:v>
                </c:pt>
                <c:pt idx="983">
                  <c:v>320.0</c:v>
                </c:pt>
                <c:pt idx="984">
                  <c:v>320.0</c:v>
                </c:pt>
                <c:pt idx="985">
                  <c:v>318.0</c:v>
                </c:pt>
                <c:pt idx="986">
                  <c:v>346.0</c:v>
                </c:pt>
                <c:pt idx="987">
                  <c:v>336.0</c:v>
                </c:pt>
                <c:pt idx="988">
                  <c:v>329.0</c:v>
                </c:pt>
                <c:pt idx="989">
                  <c:v>318.0</c:v>
                </c:pt>
                <c:pt idx="990">
                  <c:v>318.0</c:v>
                </c:pt>
                <c:pt idx="991">
                  <c:v>318.0</c:v>
                </c:pt>
                <c:pt idx="992">
                  <c:v>316.0</c:v>
                </c:pt>
                <c:pt idx="993">
                  <c:v>326.0</c:v>
                </c:pt>
                <c:pt idx="994">
                  <c:v>330.0</c:v>
                </c:pt>
                <c:pt idx="995">
                  <c:v>336.0</c:v>
                </c:pt>
                <c:pt idx="996">
                  <c:v>334.0</c:v>
                </c:pt>
                <c:pt idx="997">
                  <c:v>334.0</c:v>
                </c:pt>
                <c:pt idx="998">
                  <c:v>334.0</c:v>
                </c:pt>
                <c:pt idx="999">
                  <c:v>339.0</c:v>
                </c:pt>
                <c:pt idx="1000">
                  <c:v>341.0</c:v>
                </c:pt>
                <c:pt idx="1001">
                  <c:v>344.0</c:v>
                </c:pt>
                <c:pt idx="1002">
                  <c:v>340.0</c:v>
                </c:pt>
                <c:pt idx="1003">
                  <c:v>334.0</c:v>
                </c:pt>
                <c:pt idx="1004">
                  <c:v>334.0</c:v>
                </c:pt>
                <c:pt idx="1005">
                  <c:v>334.0</c:v>
                </c:pt>
                <c:pt idx="1006">
                  <c:v>342.0</c:v>
                </c:pt>
                <c:pt idx="1007">
                  <c:v>358.0</c:v>
                </c:pt>
                <c:pt idx="1008">
                  <c:v>360.0</c:v>
                </c:pt>
                <c:pt idx="1009">
                  <c:v>364.0</c:v>
                </c:pt>
                <c:pt idx="1010">
                  <c:v>362.0</c:v>
                </c:pt>
                <c:pt idx="1011">
                  <c:v>362.0</c:v>
                </c:pt>
                <c:pt idx="1012">
                  <c:v>362.0</c:v>
                </c:pt>
                <c:pt idx="1013">
                  <c:v>362.0</c:v>
                </c:pt>
                <c:pt idx="1014">
                  <c:v>382.0</c:v>
                </c:pt>
                <c:pt idx="1015">
                  <c:v>383.0</c:v>
                </c:pt>
                <c:pt idx="1016">
                  <c:v>373.0</c:v>
                </c:pt>
                <c:pt idx="1017">
                  <c:v>372.0</c:v>
                </c:pt>
                <c:pt idx="1018">
                  <c:v>372.0</c:v>
                </c:pt>
                <c:pt idx="1019">
                  <c:v>372.0</c:v>
                </c:pt>
                <c:pt idx="1020">
                  <c:v>386.0</c:v>
                </c:pt>
                <c:pt idx="1021">
                  <c:v>384.0</c:v>
                </c:pt>
                <c:pt idx="1022">
                  <c:v>398.0</c:v>
                </c:pt>
                <c:pt idx="1023">
                  <c:v>404.0</c:v>
                </c:pt>
                <c:pt idx="1024">
                  <c:v>398.0</c:v>
                </c:pt>
                <c:pt idx="1025">
                  <c:v>398.0</c:v>
                </c:pt>
                <c:pt idx="1026">
                  <c:v>398.0</c:v>
                </c:pt>
                <c:pt idx="1027">
                  <c:v>378.0</c:v>
                </c:pt>
                <c:pt idx="1028">
                  <c:v>371.0</c:v>
                </c:pt>
                <c:pt idx="1029">
                  <c:v>369.0</c:v>
                </c:pt>
                <c:pt idx="1030">
                  <c:v>380.0</c:v>
                </c:pt>
                <c:pt idx="1031">
                  <c:v>366.0</c:v>
                </c:pt>
                <c:pt idx="1032">
                  <c:v>366.0</c:v>
                </c:pt>
                <c:pt idx="1033">
                  <c:v>366.0</c:v>
                </c:pt>
                <c:pt idx="1034">
                  <c:v>382.0</c:v>
                </c:pt>
                <c:pt idx="1035">
                  <c:v>390.0</c:v>
                </c:pt>
                <c:pt idx="1036">
                  <c:v>384.0</c:v>
                </c:pt>
                <c:pt idx="1037">
                  <c:v>376.0</c:v>
                </c:pt>
                <c:pt idx="1038">
                  <c:v>367.0</c:v>
                </c:pt>
                <c:pt idx="1039">
                  <c:v>367.0</c:v>
                </c:pt>
                <c:pt idx="1040">
                  <c:v>367.0</c:v>
                </c:pt>
                <c:pt idx="1041">
                  <c:v>386.0</c:v>
                </c:pt>
                <c:pt idx="1042">
                  <c:v>394.0</c:v>
                </c:pt>
                <c:pt idx="1043">
                  <c:v>394.0</c:v>
                </c:pt>
                <c:pt idx="1044">
                  <c:v>390.0</c:v>
                </c:pt>
                <c:pt idx="1045">
                  <c:v>390.0</c:v>
                </c:pt>
                <c:pt idx="1046">
                  <c:v>390.0</c:v>
                </c:pt>
                <c:pt idx="1047">
                  <c:v>390.0</c:v>
                </c:pt>
                <c:pt idx="1048">
                  <c:v>402.0</c:v>
                </c:pt>
                <c:pt idx="1049">
                  <c:v>402.0</c:v>
                </c:pt>
                <c:pt idx="1050">
                  <c:v>398.0</c:v>
                </c:pt>
                <c:pt idx="1051">
                  <c:v>395.0</c:v>
                </c:pt>
                <c:pt idx="1052">
                  <c:v>391.0</c:v>
                </c:pt>
                <c:pt idx="1053">
                  <c:v>391.0</c:v>
                </c:pt>
                <c:pt idx="1054">
                  <c:v>391.0</c:v>
                </c:pt>
                <c:pt idx="1055">
                  <c:v>387.0</c:v>
                </c:pt>
                <c:pt idx="1056">
                  <c:v>376.0</c:v>
                </c:pt>
                <c:pt idx="1057">
                  <c:v>392.0</c:v>
                </c:pt>
                <c:pt idx="1058">
                  <c:v>392.0</c:v>
                </c:pt>
                <c:pt idx="1059">
                  <c:v>397.0</c:v>
                </c:pt>
                <c:pt idx="1060">
                  <c:v>397.0</c:v>
                </c:pt>
                <c:pt idx="1061">
                  <c:v>397.0</c:v>
                </c:pt>
                <c:pt idx="1062">
                  <c:v>403.0</c:v>
                </c:pt>
                <c:pt idx="1063">
                  <c:v>400.0</c:v>
                </c:pt>
                <c:pt idx="1064">
                  <c:v>392.0</c:v>
                </c:pt>
                <c:pt idx="1065">
                  <c:v>385.0</c:v>
                </c:pt>
                <c:pt idx="1066">
                  <c:v>388.0</c:v>
                </c:pt>
                <c:pt idx="1067">
                  <c:v>388.0</c:v>
                </c:pt>
                <c:pt idx="1068">
                  <c:v>388.0</c:v>
                </c:pt>
                <c:pt idx="1069">
                  <c:v>384.0</c:v>
                </c:pt>
                <c:pt idx="1070">
                  <c:v>385.0</c:v>
                </c:pt>
                <c:pt idx="1071">
                  <c:v>384.0</c:v>
                </c:pt>
                <c:pt idx="1072">
                  <c:v>393.0</c:v>
                </c:pt>
                <c:pt idx="1073">
                  <c:v>404.0</c:v>
                </c:pt>
                <c:pt idx="1074">
                  <c:v>404.0</c:v>
                </c:pt>
                <c:pt idx="1075">
                  <c:v>404.0</c:v>
                </c:pt>
                <c:pt idx="1076">
                  <c:v>408.0</c:v>
                </c:pt>
                <c:pt idx="1077">
                  <c:v>408.0</c:v>
                </c:pt>
                <c:pt idx="1078">
                  <c:v>410.0</c:v>
                </c:pt>
                <c:pt idx="1079">
                  <c:v>397.0</c:v>
                </c:pt>
                <c:pt idx="1080">
                  <c:v>398.0</c:v>
                </c:pt>
                <c:pt idx="1081">
                  <c:v>398.0</c:v>
                </c:pt>
                <c:pt idx="1082">
                  <c:v>398.0</c:v>
                </c:pt>
                <c:pt idx="1083">
                  <c:v>400.0</c:v>
                </c:pt>
                <c:pt idx="1084">
                  <c:v>399.0</c:v>
                </c:pt>
                <c:pt idx="1085">
                  <c:v>405.0</c:v>
                </c:pt>
                <c:pt idx="1086">
                  <c:v>408.0</c:v>
                </c:pt>
                <c:pt idx="1087">
                  <c:v>408.0</c:v>
                </c:pt>
                <c:pt idx="1088">
                  <c:v>408.0</c:v>
                </c:pt>
                <c:pt idx="1089">
                  <c:v>408.0</c:v>
                </c:pt>
                <c:pt idx="1090">
                  <c:v>416.0</c:v>
                </c:pt>
                <c:pt idx="1091">
                  <c:v>417.0</c:v>
                </c:pt>
                <c:pt idx="1092">
                  <c:v>414.0</c:v>
                </c:pt>
                <c:pt idx="1093">
                  <c:v>414.0</c:v>
                </c:pt>
                <c:pt idx="1094">
                  <c:v>414.0</c:v>
                </c:pt>
                <c:pt idx="1095">
                  <c:v>414.0</c:v>
                </c:pt>
                <c:pt idx="1096">
                  <c:v>414.0</c:v>
                </c:pt>
                <c:pt idx="1097">
                  <c:v>418.0</c:v>
                </c:pt>
                <c:pt idx="1098">
                  <c:v>419.0</c:v>
                </c:pt>
                <c:pt idx="1099">
                  <c:v>422.0</c:v>
                </c:pt>
                <c:pt idx="1100">
                  <c:v>418.0</c:v>
                </c:pt>
                <c:pt idx="1101">
                  <c:v>423.0</c:v>
                </c:pt>
                <c:pt idx="1102">
                  <c:v>423.0</c:v>
                </c:pt>
                <c:pt idx="1103">
                  <c:v>423.0</c:v>
                </c:pt>
                <c:pt idx="1104">
                  <c:v>422.0</c:v>
                </c:pt>
                <c:pt idx="1105">
                  <c:v>392.0</c:v>
                </c:pt>
                <c:pt idx="1106">
                  <c:v>384.0</c:v>
                </c:pt>
                <c:pt idx="1107">
                  <c:v>381.0</c:v>
                </c:pt>
                <c:pt idx="1108">
                  <c:v>372.0</c:v>
                </c:pt>
                <c:pt idx="1109">
                  <c:v>372.0</c:v>
                </c:pt>
                <c:pt idx="1110">
                  <c:v>372.0</c:v>
                </c:pt>
                <c:pt idx="1111">
                  <c:v>372.0</c:v>
                </c:pt>
                <c:pt idx="1112">
                  <c:v>369.0</c:v>
                </c:pt>
                <c:pt idx="1113">
                  <c:v>368.0</c:v>
                </c:pt>
                <c:pt idx="1114">
                  <c:v>372.0</c:v>
                </c:pt>
                <c:pt idx="1115">
                  <c:v>365.0</c:v>
                </c:pt>
                <c:pt idx="1116">
                  <c:v>365.0</c:v>
                </c:pt>
                <c:pt idx="1117">
                  <c:v>365.0</c:v>
                </c:pt>
                <c:pt idx="1118">
                  <c:v>368.0</c:v>
                </c:pt>
                <c:pt idx="1119">
                  <c:v>362.0</c:v>
                </c:pt>
                <c:pt idx="1120">
                  <c:v>358.0</c:v>
                </c:pt>
                <c:pt idx="1121">
                  <c:v>362.0</c:v>
                </c:pt>
                <c:pt idx="1122">
                  <c:v>356.0</c:v>
                </c:pt>
                <c:pt idx="1123">
                  <c:v>356.0</c:v>
                </c:pt>
                <c:pt idx="1124">
                  <c:v>356.0</c:v>
                </c:pt>
                <c:pt idx="1125">
                  <c:v>359.0</c:v>
                </c:pt>
                <c:pt idx="1126">
                  <c:v>365.0</c:v>
                </c:pt>
                <c:pt idx="1127">
                  <c:v>353.0</c:v>
                </c:pt>
                <c:pt idx="1128">
                  <c:v>354.0</c:v>
                </c:pt>
                <c:pt idx="1129">
                  <c:v>352.0</c:v>
                </c:pt>
                <c:pt idx="1130">
                  <c:v>352.0</c:v>
                </c:pt>
                <c:pt idx="1131">
                  <c:v>352.0</c:v>
                </c:pt>
                <c:pt idx="1132">
                  <c:v>356.0</c:v>
                </c:pt>
                <c:pt idx="1133">
                  <c:v>358.0</c:v>
                </c:pt>
                <c:pt idx="1134">
                  <c:v>362.0</c:v>
                </c:pt>
                <c:pt idx="1135">
                  <c:v>363.0</c:v>
                </c:pt>
                <c:pt idx="1136">
                  <c:v>362.0</c:v>
                </c:pt>
                <c:pt idx="1137">
                  <c:v>362.0</c:v>
                </c:pt>
                <c:pt idx="1138">
                  <c:v>362.0</c:v>
                </c:pt>
                <c:pt idx="1139">
                  <c:v>362.0</c:v>
                </c:pt>
                <c:pt idx="1140">
                  <c:v>367.0</c:v>
                </c:pt>
                <c:pt idx="1141">
                  <c:v>360.0</c:v>
                </c:pt>
                <c:pt idx="1142">
                  <c:v>369.0</c:v>
                </c:pt>
                <c:pt idx="1143">
                  <c:v>372.0</c:v>
                </c:pt>
                <c:pt idx="1144">
                  <c:v>372.0</c:v>
                </c:pt>
                <c:pt idx="1145">
                  <c:v>372.0</c:v>
                </c:pt>
                <c:pt idx="1146">
                  <c:v>383.0</c:v>
                </c:pt>
                <c:pt idx="1147">
                  <c:v>379.0</c:v>
                </c:pt>
                <c:pt idx="1148">
                  <c:v>386.0</c:v>
                </c:pt>
                <c:pt idx="1149">
                  <c:v>383.0</c:v>
                </c:pt>
                <c:pt idx="1150">
                  <c:v>389.0</c:v>
                </c:pt>
                <c:pt idx="1151">
                  <c:v>389.0</c:v>
                </c:pt>
                <c:pt idx="1152">
                  <c:v>389.0</c:v>
                </c:pt>
                <c:pt idx="1153">
                  <c:v>382.0</c:v>
                </c:pt>
                <c:pt idx="1154">
                  <c:v>382.0</c:v>
                </c:pt>
                <c:pt idx="1155">
                  <c:v>387.0</c:v>
                </c:pt>
                <c:pt idx="1156">
                  <c:v>383.0</c:v>
                </c:pt>
                <c:pt idx="1157">
                  <c:v>376.0</c:v>
                </c:pt>
                <c:pt idx="1158">
                  <c:v>376.0</c:v>
                </c:pt>
                <c:pt idx="1159">
                  <c:v>376.0</c:v>
                </c:pt>
                <c:pt idx="1160">
                  <c:v>375.0</c:v>
                </c:pt>
                <c:pt idx="1161">
                  <c:v>369.0</c:v>
                </c:pt>
                <c:pt idx="1162">
                  <c:v>366.0</c:v>
                </c:pt>
                <c:pt idx="1163">
                  <c:v>365.0</c:v>
                </c:pt>
                <c:pt idx="1164">
                  <c:v>364.0</c:v>
                </c:pt>
                <c:pt idx="1165">
                  <c:v>364.0</c:v>
                </c:pt>
                <c:pt idx="1166">
                  <c:v>364.0</c:v>
                </c:pt>
                <c:pt idx="1167">
                  <c:v>363.0</c:v>
                </c:pt>
                <c:pt idx="1168">
                  <c:v>367.0</c:v>
                </c:pt>
                <c:pt idx="1169">
                  <c:v>374.0</c:v>
                </c:pt>
                <c:pt idx="1170">
                  <c:v>376.0</c:v>
                </c:pt>
                <c:pt idx="1171">
                  <c:v>374.0</c:v>
                </c:pt>
                <c:pt idx="1172">
                  <c:v>374.0</c:v>
                </c:pt>
                <c:pt idx="1173">
                  <c:v>374.0</c:v>
                </c:pt>
                <c:pt idx="1174">
                  <c:v>371.0</c:v>
                </c:pt>
                <c:pt idx="1175">
                  <c:v>363.0</c:v>
                </c:pt>
                <c:pt idx="1176">
                  <c:v>365.0</c:v>
                </c:pt>
                <c:pt idx="1177">
                  <c:v>355.0</c:v>
                </c:pt>
                <c:pt idx="1178">
                  <c:v>356.0</c:v>
                </c:pt>
                <c:pt idx="1179">
                  <c:v>356.0</c:v>
                </c:pt>
                <c:pt idx="1180">
                  <c:v>356.0</c:v>
                </c:pt>
                <c:pt idx="1181">
                  <c:v>357.0</c:v>
                </c:pt>
                <c:pt idx="1182">
                  <c:v>354.0</c:v>
                </c:pt>
                <c:pt idx="1183">
                  <c:v>345.0</c:v>
                </c:pt>
                <c:pt idx="1184">
                  <c:v>344.0</c:v>
                </c:pt>
                <c:pt idx="1185">
                  <c:v>344.0</c:v>
                </c:pt>
                <c:pt idx="1186">
                  <c:v>344.0</c:v>
                </c:pt>
                <c:pt idx="1187">
                  <c:v>344.0</c:v>
                </c:pt>
                <c:pt idx="1188">
                  <c:v>346.0</c:v>
                </c:pt>
                <c:pt idx="1189">
                  <c:v>346.0</c:v>
                </c:pt>
                <c:pt idx="1190">
                  <c:v>356.0</c:v>
                </c:pt>
                <c:pt idx="1191">
                  <c:v>348.0</c:v>
                </c:pt>
                <c:pt idx="1192">
                  <c:v>346.0</c:v>
                </c:pt>
                <c:pt idx="1193">
                  <c:v>346.0</c:v>
                </c:pt>
                <c:pt idx="1194">
                  <c:v>346.0</c:v>
                </c:pt>
                <c:pt idx="1195">
                  <c:v>348.0</c:v>
                </c:pt>
                <c:pt idx="1196">
                  <c:v>352.0</c:v>
                </c:pt>
                <c:pt idx="1197">
                  <c:v>358.0</c:v>
                </c:pt>
                <c:pt idx="1198">
                  <c:v>374.0</c:v>
                </c:pt>
                <c:pt idx="1199">
                  <c:v>374.0</c:v>
                </c:pt>
                <c:pt idx="1200">
                  <c:v>374.0</c:v>
                </c:pt>
                <c:pt idx="1201">
                  <c:v>374.0</c:v>
                </c:pt>
                <c:pt idx="1202">
                  <c:v>357.0</c:v>
                </c:pt>
                <c:pt idx="1203">
                  <c:v>365.0</c:v>
                </c:pt>
                <c:pt idx="1204">
                  <c:v>369.0</c:v>
                </c:pt>
                <c:pt idx="1205">
                  <c:v>372.0</c:v>
                </c:pt>
                <c:pt idx="1206">
                  <c:v>361.0</c:v>
                </c:pt>
                <c:pt idx="1207">
                  <c:v>361.0</c:v>
                </c:pt>
                <c:pt idx="1208">
                  <c:v>361.0</c:v>
                </c:pt>
                <c:pt idx="1209">
                  <c:v>360.0</c:v>
                </c:pt>
                <c:pt idx="1210">
                  <c:v>354.0</c:v>
                </c:pt>
                <c:pt idx="1211">
                  <c:v>364.0</c:v>
                </c:pt>
                <c:pt idx="1212">
                  <c:v>369.0</c:v>
                </c:pt>
                <c:pt idx="1213">
                  <c:v>375.0</c:v>
                </c:pt>
                <c:pt idx="1214">
                  <c:v>375.0</c:v>
                </c:pt>
                <c:pt idx="1215">
                  <c:v>375.0</c:v>
                </c:pt>
                <c:pt idx="1216">
                  <c:v>372.0</c:v>
                </c:pt>
                <c:pt idx="1217">
                  <c:v>369.0</c:v>
                </c:pt>
                <c:pt idx="1218">
                  <c:v>373.0</c:v>
                </c:pt>
                <c:pt idx="1219">
                  <c:v>371.0</c:v>
                </c:pt>
                <c:pt idx="1220">
                  <c:v>371.0</c:v>
                </c:pt>
                <c:pt idx="1221">
                  <c:v>371.0</c:v>
                </c:pt>
                <c:pt idx="1222">
                  <c:v>371.0</c:v>
                </c:pt>
                <c:pt idx="1223">
                  <c:v>370.0</c:v>
                </c:pt>
                <c:pt idx="1224">
                  <c:v>377.0</c:v>
                </c:pt>
                <c:pt idx="1225">
                  <c:v>378.0</c:v>
                </c:pt>
                <c:pt idx="1226">
                  <c:v>373.0</c:v>
                </c:pt>
                <c:pt idx="1227">
                  <c:v>363.0</c:v>
                </c:pt>
                <c:pt idx="1228">
                  <c:v>363.0</c:v>
                </c:pt>
                <c:pt idx="1229">
                  <c:v>363.0</c:v>
                </c:pt>
                <c:pt idx="1230">
                  <c:v>356.0</c:v>
                </c:pt>
                <c:pt idx="1231">
                  <c:v>360.0</c:v>
                </c:pt>
                <c:pt idx="1232">
                  <c:v>359.0</c:v>
                </c:pt>
                <c:pt idx="1233">
                  <c:v>362.0</c:v>
                </c:pt>
                <c:pt idx="1234">
                  <c:v>369.0</c:v>
                </c:pt>
                <c:pt idx="1235">
                  <c:v>369.0</c:v>
                </c:pt>
                <c:pt idx="1236">
                  <c:v>369.0</c:v>
                </c:pt>
                <c:pt idx="1237">
                  <c:v>371.0</c:v>
                </c:pt>
                <c:pt idx="1238">
                  <c:v>364.0</c:v>
                </c:pt>
                <c:pt idx="1239">
                  <c:v>372.0</c:v>
                </c:pt>
                <c:pt idx="1240">
                  <c:v>373.0</c:v>
                </c:pt>
                <c:pt idx="1241">
                  <c:v>359.0</c:v>
                </c:pt>
                <c:pt idx="1242">
                  <c:v>359.0</c:v>
                </c:pt>
                <c:pt idx="1243">
                  <c:v>359.0</c:v>
                </c:pt>
                <c:pt idx="1244">
                  <c:v>359.0</c:v>
                </c:pt>
                <c:pt idx="1245">
                  <c:v>354.0</c:v>
                </c:pt>
                <c:pt idx="1246">
                  <c:v>348.0</c:v>
                </c:pt>
                <c:pt idx="1247">
                  <c:v>350.0</c:v>
                </c:pt>
                <c:pt idx="1248">
                  <c:v>340.0</c:v>
                </c:pt>
                <c:pt idx="1249">
                  <c:v>340.0</c:v>
                </c:pt>
                <c:pt idx="1250">
                  <c:v>340.0</c:v>
                </c:pt>
                <c:pt idx="1251">
                  <c:v>336.0</c:v>
                </c:pt>
                <c:pt idx="1252">
                  <c:v>337.0</c:v>
                </c:pt>
                <c:pt idx="1253">
                  <c:v>338.0</c:v>
                </c:pt>
                <c:pt idx="1254">
                  <c:v>343.0</c:v>
                </c:pt>
                <c:pt idx="1255">
                  <c:v>350.0</c:v>
                </c:pt>
                <c:pt idx="1256">
                  <c:v>350.0</c:v>
                </c:pt>
                <c:pt idx="1257">
                  <c:v>350.0</c:v>
                </c:pt>
                <c:pt idx="1258">
                  <c:v>354.0</c:v>
                </c:pt>
                <c:pt idx="1259">
                  <c:v>354.0</c:v>
                </c:pt>
                <c:pt idx="1260">
                  <c:v>356.0</c:v>
                </c:pt>
                <c:pt idx="1261">
                  <c:v>358.0</c:v>
                </c:pt>
                <c:pt idx="1262">
                  <c:v>361.0</c:v>
                </c:pt>
                <c:pt idx="1263">
                  <c:v>361.0</c:v>
                </c:pt>
                <c:pt idx="1264">
                  <c:v>361.0</c:v>
                </c:pt>
                <c:pt idx="1265">
                  <c:v>355.0</c:v>
                </c:pt>
                <c:pt idx="1266">
                  <c:v>352.0</c:v>
                </c:pt>
                <c:pt idx="1267">
                  <c:v>356.0</c:v>
                </c:pt>
                <c:pt idx="1268">
                  <c:v>354.0</c:v>
                </c:pt>
                <c:pt idx="1269">
                  <c:v>350.0</c:v>
                </c:pt>
                <c:pt idx="1270">
                  <c:v>350.0</c:v>
                </c:pt>
                <c:pt idx="1271">
                  <c:v>350.0</c:v>
                </c:pt>
                <c:pt idx="1272">
                  <c:v>342.0</c:v>
                </c:pt>
                <c:pt idx="1273">
                  <c:v>333.0</c:v>
                </c:pt>
                <c:pt idx="1274">
                  <c:v>363.0</c:v>
                </c:pt>
                <c:pt idx="1275">
                  <c:v>372.0</c:v>
                </c:pt>
                <c:pt idx="1276">
                  <c:v>372.0</c:v>
                </c:pt>
                <c:pt idx="1277">
                  <c:v>372.0</c:v>
                </c:pt>
                <c:pt idx="1278">
                  <c:v>372.0</c:v>
                </c:pt>
                <c:pt idx="1279">
                  <c:v>372.0</c:v>
                </c:pt>
                <c:pt idx="1280">
                  <c:v>368.0</c:v>
                </c:pt>
                <c:pt idx="1281">
                  <c:v>378.0</c:v>
                </c:pt>
                <c:pt idx="1282">
                  <c:v>386.0</c:v>
                </c:pt>
                <c:pt idx="1283">
                  <c:v>384.0</c:v>
                </c:pt>
                <c:pt idx="1284">
                  <c:v>384.0</c:v>
                </c:pt>
                <c:pt idx="1285">
                  <c:v>384.0</c:v>
                </c:pt>
                <c:pt idx="1286">
                  <c:v>380.0</c:v>
                </c:pt>
                <c:pt idx="1287">
                  <c:v>375.0</c:v>
                </c:pt>
                <c:pt idx="1288">
                  <c:v>384.0</c:v>
                </c:pt>
                <c:pt idx="1289">
                  <c:v>392.0</c:v>
                </c:pt>
                <c:pt idx="1290">
                  <c:v>395.0</c:v>
                </c:pt>
                <c:pt idx="1291">
                  <c:v>395.0</c:v>
                </c:pt>
                <c:pt idx="1292">
                  <c:v>395.0</c:v>
                </c:pt>
                <c:pt idx="1293">
                  <c:v>382.0</c:v>
                </c:pt>
                <c:pt idx="1294">
                  <c:v>374.0</c:v>
                </c:pt>
                <c:pt idx="1295">
                  <c:v>380.0</c:v>
                </c:pt>
                <c:pt idx="1296">
                  <c:v>376.0</c:v>
                </c:pt>
                <c:pt idx="1297">
                  <c:v>371.0</c:v>
                </c:pt>
                <c:pt idx="1298">
                  <c:v>371.0</c:v>
                </c:pt>
                <c:pt idx="1299">
                  <c:v>371.0</c:v>
                </c:pt>
                <c:pt idx="1300">
                  <c:v>364.0</c:v>
                </c:pt>
                <c:pt idx="1301">
                  <c:v>363.0</c:v>
                </c:pt>
                <c:pt idx="1302">
                  <c:v>376.0</c:v>
                </c:pt>
                <c:pt idx="1303">
                  <c:v>379.0</c:v>
                </c:pt>
                <c:pt idx="1304">
                  <c:v>393.0</c:v>
                </c:pt>
                <c:pt idx="1305">
                  <c:v>393.0</c:v>
                </c:pt>
                <c:pt idx="1306">
                  <c:v>393.0</c:v>
                </c:pt>
                <c:pt idx="1307">
                  <c:v>390.0</c:v>
                </c:pt>
                <c:pt idx="1308">
                  <c:v>390.0</c:v>
                </c:pt>
                <c:pt idx="1309">
                  <c:v>400.0</c:v>
                </c:pt>
                <c:pt idx="1310">
                  <c:v>404.0</c:v>
                </c:pt>
                <c:pt idx="1311">
                  <c:v>405.0</c:v>
                </c:pt>
                <c:pt idx="1312">
                  <c:v>405.0</c:v>
                </c:pt>
                <c:pt idx="1313">
                  <c:v>405.0</c:v>
                </c:pt>
                <c:pt idx="1314">
                  <c:v>403.0</c:v>
                </c:pt>
                <c:pt idx="1315">
                  <c:v>394.0</c:v>
                </c:pt>
                <c:pt idx="1316">
                  <c:v>396.0</c:v>
                </c:pt>
                <c:pt idx="1317">
                  <c:v>406.0</c:v>
                </c:pt>
                <c:pt idx="1318">
                  <c:v>412.0</c:v>
                </c:pt>
                <c:pt idx="1319">
                  <c:v>412.0</c:v>
                </c:pt>
                <c:pt idx="1320">
                  <c:v>412.0</c:v>
                </c:pt>
                <c:pt idx="1321">
                  <c:v>407.0</c:v>
                </c:pt>
                <c:pt idx="1322">
                  <c:v>415.0</c:v>
                </c:pt>
                <c:pt idx="1323">
                  <c:v>418.0</c:v>
                </c:pt>
                <c:pt idx="1324">
                  <c:v>414.0</c:v>
                </c:pt>
                <c:pt idx="1325">
                  <c:v>421.0</c:v>
                </c:pt>
                <c:pt idx="1326">
                  <c:v>421.0</c:v>
                </c:pt>
                <c:pt idx="1327">
                  <c:v>421.0</c:v>
                </c:pt>
                <c:pt idx="1328">
                  <c:v>417.0</c:v>
                </c:pt>
                <c:pt idx="1329">
                  <c:v>405.0</c:v>
                </c:pt>
                <c:pt idx="1330">
                  <c:v>405.0</c:v>
                </c:pt>
                <c:pt idx="1331">
                  <c:v>416.0</c:v>
                </c:pt>
                <c:pt idx="1332">
                  <c:v>421.0</c:v>
                </c:pt>
                <c:pt idx="1333">
                  <c:v>421.0</c:v>
                </c:pt>
                <c:pt idx="1334">
                  <c:v>421.0</c:v>
                </c:pt>
                <c:pt idx="1335">
                  <c:v>426.0</c:v>
                </c:pt>
                <c:pt idx="1336">
                  <c:v>424.0</c:v>
                </c:pt>
                <c:pt idx="1337">
                  <c:v>432.0</c:v>
                </c:pt>
                <c:pt idx="1338">
                  <c:v>433.0</c:v>
                </c:pt>
                <c:pt idx="1339">
                  <c:v>450.0</c:v>
                </c:pt>
                <c:pt idx="1340">
                  <c:v>450.0</c:v>
                </c:pt>
                <c:pt idx="1341">
                  <c:v>450.0</c:v>
                </c:pt>
                <c:pt idx="1342">
                  <c:v>450.0</c:v>
                </c:pt>
                <c:pt idx="1343">
                  <c:v>452.0</c:v>
                </c:pt>
                <c:pt idx="1344">
                  <c:v>448.0</c:v>
                </c:pt>
                <c:pt idx="1345">
                  <c:v>471.0</c:v>
                </c:pt>
                <c:pt idx="1346">
                  <c:v>478.0</c:v>
                </c:pt>
                <c:pt idx="1347">
                  <c:v>478.0</c:v>
                </c:pt>
                <c:pt idx="1348">
                  <c:v>478.0</c:v>
                </c:pt>
                <c:pt idx="1349">
                  <c:v>484.0</c:v>
                </c:pt>
                <c:pt idx="1350">
                  <c:v>495.0</c:v>
                </c:pt>
                <c:pt idx="1351">
                  <c:v>495.0</c:v>
                </c:pt>
                <c:pt idx="1352">
                  <c:v>496.0</c:v>
                </c:pt>
                <c:pt idx="1353">
                  <c:v>513.0</c:v>
                </c:pt>
                <c:pt idx="1354">
                  <c:v>513.0</c:v>
                </c:pt>
                <c:pt idx="1355">
                  <c:v>513.0</c:v>
                </c:pt>
                <c:pt idx="1356">
                  <c:v>508.0</c:v>
                </c:pt>
                <c:pt idx="1357">
                  <c:v>505.0</c:v>
                </c:pt>
                <c:pt idx="1358">
                  <c:v>505.0</c:v>
                </c:pt>
                <c:pt idx="1359">
                  <c:v>499.0</c:v>
                </c:pt>
                <c:pt idx="1360">
                  <c:v>522.0</c:v>
                </c:pt>
                <c:pt idx="1361">
                  <c:v>522.0</c:v>
                </c:pt>
                <c:pt idx="1362">
                  <c:v>522.0</c:v>
                </c:pt>
                <c:pt idx="1363">
                  <c:v>513.0</c:v>
                </c:pt>
                <c:pt idx="1364">
                  <c:v>500.0</c:v>
                </c:pt>
                <c:pt idx="1365">
                  <c:v>505.0</c:v>
                </c:pt>
                <c:pt idx="1366">
                  <c:v>496.0</c:v>
                </c:pt>
                <c:pt idx="1367">
                  <c:v>466.0</c:v>
                </c:pt>
                <c:pt idx="1368">
                  <c:v>466.0</c:v>
                </c:pt>
                <c:pt idx="1369">
                  <c:v>466.0</c:v>
                </c:pt>
                <c:pt idx="1370">
                  <c:v>471.0</c:v>
                </c:pt>
                <c:pt idx="1371">
                  <c:v>491.0</c:v>
                </c:pt>
                <c:pt idx="1372">
                  <c:v>488.0</c:v>
                </c:pt>
                <c:pt idx="1373">
                  <c:v>498.0</c:v>
                </c:pt>
                <c:pt idx="1374">
                  <c:v>528.0</c:v>
                </c:pt>
                <c:pt idx="1375">
                  <c:v>528.0</c:v>
                </c:pt>
                <c:pt idx="1376">
                  <c:v>528.0</c:v>
                </c:pt>
                <c:pt idx="1377">
                  <c:v>556.0</c:v>
                </c:pt>
                <c:pt idx="1378">
                  <c:v>579.0</c:v>
                </c:pt>
                <c:pt idx="1379">
                  <c:v>569.0</c:v>
                </c:pt>
                <c:pt idx="1380">
                  <c:v>567.0</c:v>
                </c:pt>
                <c:pt idx="1381">
                  <c:v>563.0</c:v>
                </c:pt>
                <c:pt idx="1382">
                  <c:v>563.0</c:v>
                </c:pt>
                <c:pt idx="1383">
                  <c:v>563.0</c:v>
                </c:pt>
                <c:pt idx="1384">
                  <c:v>557.0</c:v>
                </c:pt>
                <c:pt idx="1385">
                  <c:v>546.0</c:v>
                </c:pt>
                <c:pt idx="1386">
                  <c:v>574.0</c:v>
                </c:pt>
                <c:pt idx="1387">
                  <c:v>564.0</c:v>
                </c:pt>
                <c:pt idx="1388">
                  <c:v>560.0</c:v>
                </c:pt>
                <c:pt idx="1389">
                  <c:v>560.0</c:v>
                </c:pt>
                <c:pt idx="1390">
                  <c:v>560.0</c:v>
                </c:pt>
                <c:pt idx="1391">
                  <c:v>569.0</c:v>
                </c:pt>
                <c:pt idx="1392">
                  <c:v>571.0</c:v>
                </c:pt>
                <c:pt idx="1393">
                  <c:v>577.0</c:v>
                </c:pt>
                <c:pt idx="1394">
                  <c:v>579.0</c:v>
                </c:pt>
                <c:pt idx="1395">
                  <c:v>582.0</c:v>
                </c:pt>
                <c:pt idx="1396">
                  <c:v>582.0</c:v>
                </c:pt>
                <c:pt idx="1397">
                  <c:v>582.0</c:v>
                </c:pt>
                <c:pt idx="1398">
                  <c:v>577.0</c:v>
                </c:pt>
                <c:pt idx="1399">
                  <c:v>576.0</c:v>
                </c:pt>
                <c:pt idx="1400">
                  <c:v>581.0</c:v>
                </c:pt>
                <c:pt idx="1401">
                  <c:v>590.0</c:v>
                </c:pt>
                <c:pt idx="1402">
                  <c:v>588.0</c:v>
                </c:pt>
                <c:pt idx="1403">
                  <c:v>588.0</c:v>
                </c:pt>
                <c:pt idx="1404">
                  <c:v>588.0</c:v>
                </c:pt>
                <c:pt idx="1405">
                  <c:v>585.0</c:v>
                </c:pt>
                <c:pt idx="1406">
                  <c:v>576.0</c:v>
                </c:pt>
                <c:pt idx="1407">
                  <c:v>567.0</c:v>
                </c:pt>
                <c:pt idx="1408">
                  <c:v>564.0</c:v>
                </c:pt>
                <c:pt idx="1409">
                  <c:v>534.0</c:v>
                </c:pt>
                <c:pt idx="1410">
                  <c:v>534.0</c:v>
                </c:pt>
                <c:pt idx="1411">
                  <c:v>534.0</c:v>
                </c:pt>
                <c:pt idx="1412">
                  <c:v>556.0</c:v>
                </c:pt>
                <c:pt idx="1413">
                  <c:v>526.0</c:v>
                </c:pt>
                <c:pt idx="1414">
                  <c:v>526.0</c:v>
                </c:pt>
                <c:pt idx="1415">
                  <c:v>542.0</c:v>
                </c:pt>
                <c:pt idx="1416">
                  <c:v>521.0</c:v>
                </c:pt>
                <c:pt idx="1417">
                  <c:v>521.0</c:v>
                </c:pt>
                <c:pt idx="1418">
                  <c:v>521.0</c:v>
                </c:pt>
                <c:pt idx="1419">
                  <c:v>515.0</c:v>
                </c:pt>
                <c:pt idx="1420">
                  <c:v>528.0</c:v>
                </c:pt>
                <c:pt idx="1421">
                  <c:v>539.0</c:v>
                </c:pt>
                <c:pt idx="1422">
                  <c:v>539.0</c:v>
                </c:pt>
                <c:pt idx="1423">
                  <c:v>538.0</c:v>
                </c:pt>
                <c:pt idx="1424">
                  <c:v>538.0</c:v>
                </c:pt>
                <c:pt idx="1425">
                  <c:v>538.0</c:v>
                </c:pt>
                <c:pt idx="1426">
                  <c:v>538.0</c:v>
                </c:pt>
                <c:pt idx="1427">
                  <c:v>530.0</c:v>
                </c:pt>
                <c:pt idx="1428">
                  <c:v>552.0</c:v>
                </c:pt>
                <c:pt idx="1429">
                  <c:v>541.0</c:v>
                </c:pt>
                <c:pt idx="1430">
                  <c:v>559.0</c:v>
                </c:pt>
                <c:pt idx="1431">
                  <c:v>559.0</c:v>
                </c:pt>
                <c:pt idx="1432">
                  <c:v>559.0</c:v>
                </c:pt>
                <c:pt idx="1433">
                  <c:v>554.0</c:v>
                </c:pt>
                <c:pt idx="1434">
                  <c:v>547.0</c:v>
                </c:pt>
                <c:pt idx="1435">
                  <c:v>560.0</c:v>
                </c:pt>
                <c:pt idx="1436">
                  <c:v>574.0</c:v>
                </c:pt>
                <c:pt idx="1437">
                  <c:v>574.0</c:v>
                </c:pt>
                <c:pt idx="1438">
                  <c:v>574.0</c:v>
                </c:pt>
                <c:pt idx="1439">
                  <c:v>574.0</c:v>
                </c:pt>
                <c:pt idx="1440">
                  <c:v>588.0</c:v>
                </c:pt>
                <c:pt idx="1441">
                  <c:v>587.0</c:v>
                </c:pt>
                <c:pt idx="1442">
                  <c:v>584.0</c:v>
                </c:pt>
                <c:pt idx="1443">
                  <c:v>588.0</c:v>
                </c:pt>
                <c:pt idx="1444">
                  <c:v>596.0</c:v>
                </c:pt>
                <c:pt idx="1445">
                  <c:v>596.0</c:v>
                </c:pt>
                <c:pt idx="1446">
                  <c:v>596.0</c:v>
                </c:pt>
                <c:pt idx="1447">
                  <c:v>600.0</c:v>
                </c:pt>
                <c:pt idx="1448">
                  <c:v>602.0</c:v>
                </c:pt>
                <c:pt idx="1449">
                  <c:v>609.0</c:v>
                </c:pt>
                <c:pt idx="1450">
                  <c:v>614.0</c:v>
                </c:pt>
                <c:pt idx="1451">
                  <c:v>614.0</c:v>
                </c:pt>
                <c:pt idx="1452">
                  <c:v>614.0</c:v>
                </c:pt>
                <c:pt idx="1453">
                  <c:v>614.0</c:v>
                </c:pt>
                <c:pt idx="1454">
                  <c:v>615.0</c:v>
                </c:pt>
                <c:pt idx="1455">
                  <c:v>623.0</c:v>
                </c:pt>
                <c:pt idx="1456">
                  <c:v>624.0</c:v>
                </c:pt>
                <c:pt idx="1457">
                  <c:v>616.0</c:v>
                </c:pt>
                <c:pt idx="1458">
                  <c:v>629.0</c:v>
                </c:pt>
                <c:pt idx="1459">
                  <c:v>629.0</c:v>
                </c:pt>
                <c:pt idx="1460">
                  <c:v>629.0</c:v>
                </c:pt>
                <c:pt idx="1461">
                  <c:v>620.0</c:v>
                </c:pt>
                <c:pt idx="1462">
                  <c:v>608.0</c:v>
                </c:pt>
                <c:pt idx="1463">
                  <c:v>619.0</c:v>
                </c:pt>
                <c:pt idx="1464">
                  <c:v>602.0</c:v>
                </c:pt>
                <c:pt idx="1465">
                  <c:v>595.0</c:v>
                </c:pt>
                <c:pt idx="1466">
                  <c:v>595.0</c:v>
                </c:pt>
                <c:pt idx="1467">
                  <c:v>595.0</c:v>
                </c:pt>
                <c:pt idx="1468">
                  <c:v>607.0</c:v>
                </c:pt>
                <c:pt idx="1469">
                  <c:v>607.0</c:v>
                </c:pt>
                <c:pt idx="1470">
                  <c:v>631.0</c:v>
                </c:pt>
                <c:pt idx="1471">
                  <c:v>642.0</c:v>
                </c:pt>
                <c:pt idx="1472">
                  <c:v>649.0</c:v>
                </c:pt>
                <c:pt idx="1473">
                  <c:v>649.0</c:v>
                </c:pt>
                <c:pt idx="1474">
                  <c:v>649.0</c:v>
                </c:pt>
                <c:pt idx="1475">
                  <c:v>649.0</c:v>
                </c:pt>
                <c:pt idx="1476">
                  <c:v>660.0</c:v>
                </c:pt>
                <c:pt idx="1477">
                  <c:v>641.0</c:v>
                </c:pt>
                <c:pt idx="1478">
                  <c:v>654.0</c:v>
                </c:pt>
                <c:pt idx="1479">
                  <c:v>657.0</c:v>
                </c:pt>
                <c:pt idx="1480">
                  <c:v>657.0</c:v>
                </c:pt>
                <c:pt idx="1481">
                  <c:v>657.0</c:v>
                </c:pt>
                <c:pt idx="1482">
                  <c:v>655.0</c:v>
                </c:pt>
                <c:pt idx="1483">
                  <c:v>644.0</c:v>
                </c:pt>
                <c:pt idx="1484">
                  <c:v>658.0</c:v>
                </c:pt>
                <c:pt idx="1485">
                  <c:v>651.0</c:v>
                </c:pt>
                <c:pt idx="1486">
                  <c:v>644.0</c:v>
                </c:pt>
                <c:pt idx="1487">
                  <c:v>644.0</c:v>
                </c:pt>
                <c:pt idx="1488">
                  <c:v>644.0</c:v>
                </c:pt>
                <c:pt idx="1489">
                  <c:v>660.0</c:v>
                </c:pt>
                <c:pt idx="1490">
                  <c:v>666.0</c:v>
                </c:pt>
                <c:pt idx="1491">
                  <c:v>669.0</c:v>
                </c:pt>
                <c:pt idx="1492">
                  <c:v>662.0</c:v>
                </c:pt>
                <c:pt idx="1493">
                  <c:v>678.0</c:v>
                </c:pt>
                <c:pt idx="1494">
                  <c:v>678.0</c:v>
                </c:pt>
                <c:pt idx="1495">
                  <c:v>678.0</c:v>
                </c:pt>
                <c:pt idx="1496">
                  <c:v>675.0</c:v>
                </c:pt>
                <c:pt idx="1497">
                  <c:v>674.0</c:v>
                </c:pt>
                <c:pt idx="1498">
                  <c:v>698.0</c:v>
                </c:pt>
                <c:pt idx="1499">
                  <c:v>698.0</c:v>
                </c:pt>
                <c:pt idx="1500">
                  <c:v>706.0</c:v>
                </c:pt>
                <c:pt idx="1501">
                  <c:v>706.0</c:v>
                </c:pt>
                <c:pt idx="1502">
                  <c:v>706.0</c:v>
                </c:pt>
                <c:pt idx="1503">
                  <c:v>696.0</c:v>
                </c:pt>
                <c:pt idx="1504">
                  <c:v>690.0</c:v>
                </c:pt>
                <c:pt idx="1505">
                  <c:v>690.0</c:v>
                </c:pt>
                <c:pt idx="1506">
                  <c:v>713.0</c:v>
                </c:pt>
                <c:pt idx="1507">
                  <c:v>720.0</c:v>
                </c:pt>
                <c:pt idx="1508">
                  <c:v>720.0</c:v>
                </c:pt>
                <c:pt idx="1509">
                  <c:v>720.0</c:v>
                </c:pt>
                <c:pt idx="1510">
                  <c:v>720.0</c:v>
                </c:pt>
                <c:pt idx="1511">
                  <c:v>690.0</c:v>
                </c:pt>
                <c:pt idx="1512" formatCode="General">
                  <c:v>705.0</c:v>
                </c:pt>
                <c:pt idx="1513">
                  <c:v>696.0</c:v>
                </c:pt>
                <c:pt idx="1514">
                  <c:v>722.0</c:v>
                </c:pt>
                <c:pt idx="1515">
                  <c:v>722.0</c:v>
                </c:pt>
                <c:pt idx="1516">
                  <c:v>722.0</c:v>
                </c:pt>
                <c:pt idx="1517">
                  <c:v>731.0</c:v>
                </c:pt>
                <c:pt idx="1518">
                  <c:v>736.0</c:v>
                </c:pt>
                <c:pt idx="1519">
                  <c:v>722.0</c:v>
                </c:pt>
                <c:pt idx="1520">
                  <c:v>737.0</c:v>
                </c:pt>
                <c:pt idx="1521">
                  <c:v>728.0</c:v>
                </c:pt>
                <c:pt idx="1522">
                  <c:v>728.0</c:v>
                </c:pt>
                <c:pt idx="1523">
                  <c:v>728.0</c:v>
                </c:pt>
                <c:pt idx="1524">
                  <c:v>718.0</c:v>
                </c:pt>
                <c:pt idx="1525">
                  <c:v>706.0</c:v>
                </c:pt>
                <c:pt idx="1526">
                  <c:v>701.0</c:v>
                </c:pt>
                <c:pt idx="1527">
                  <c:v>683.0</c:v>
                </c:pt>
                <c:pt idx="1528">
                  <c:v>664.0</c:v>
                </c:pt>
                <c:pt idx="1529">
                  <c:v>664.0</c:v>
                </c:pt>
                <c:pt idx="1530">
                  <c:v>664.0</c:v>
                </c:pt>
                <c:pt idx="1531">
                  <c:v>666.0</c:v>
                </c:pt>
                <c:pt idx="1532">
                  <c:v>636.0</c:v>
                </c:pt>
                <c:pt idx="1533">
                  <c:v>616.0</c:v>
                </c:pt>
                <c:pt idx="1534">
                  <c:v>646.0</c:v>
                </c:pt>
                <c:pt idx="1535">
                  <c:v>684.0</c:v>
                </c:pt>
                <c:pt idx="1536">
                  <c:v>684.0</c:v>
                </c:pt>
                <c:pt idx="1537">
                  <c:v>684.0</c:v>
                </c:pt>
                <c:pt idx="1538">
                  <c:v>686.0</c:v>
                </c:pt>
                <c:pt idx="1539">
                  <c:v>687.0</c:v>
                </c:pt>
                <c:pt idx="1540">
                  <c:v>681.0</c:v>
                </c:pt>
                <c:pt idx="1541">
                  <c:v>702.0</c:v>
                </c:pt>
                <c:pt idx="1542">
                  <c:v>690.0</c:v>
                </c:pt>
                <c:pt idx="1543">
                  <c:v>690.0</c:v>
                </c:pt>
                <c:pt idx="1544">
                  <c:v>690.0</c:v>
                </c:pt>
                <c:pt idx="1545">
                  <c:v>671.0</c:v>
                </c:pt>
                <c:pt idx="1546">
                  <c:v>672.0</c:v>
                </c:pt>
                <c:pt idx="1547">
                  <c:v>662.0</c:v>
                </c:pt>
                <c:pt idx="1548">
                  <c:v>693.0</c:v>
                </c:pt>
                <c:pt idx="1549">
                  <c:v>736.0</c:v>
                </c:pt>
                <c:pt idx="1550">
                  <c:v>736.0</c:v>
                </c:pt>
                <c:pt idx="1551">
                  <c:v>736.0</c:v>
                </c:pt>
                <c:pt idx="1552">
                  <c:v>760.0</c:v>
                </c:pt>
                <c:pt idx="1553">
                  <c:v>767.0</c:v>
                </c:pt>
                <c:pt idx="1554">
                  <c:v>763.0</c:v>
                </c:pt>
                <c:pt idx="1555">
                  <c:v>759.0</c:v>
                </c:pt>
                <c:pt idx="1556">
                  <c:v>768.0</c:v>
                </c:pt>
                <c:pt idx="1557">
                  <c:v>768.0</c:v>
                </c:pt>
                <c:pt idx="1558">
                  <c:v>768.0</c:v>
                </c:pt>
                <c:pt idx="1559">
                  <c:v>776.0</c:v>
                </c:pt>
                <c:pt idx="1560">
                  <c:v>752.0</c:v>
                </c:pt>
                <c:pt idx="1561">
                  <c:v>756.0</c:v>
                </c:pt>
                <c:pt idx="1562">
                  <c:v>754.0</c:v>
                </c:pt>
                <c:pt idx="1563">
                  <c:v>742.0</c:v>
                </c:pt>
                <c:pt idx="1564">
                  <c:v>742.0</c:v>
                </c:pt>
                <c:pt idx="1565">
                  <c:v>742.0</c:v>
                </c:pt>
                <c:pt idx="1566">
                  <c:v>752.0</c:v>
                </c:pt>
                <c:pt idx="1567">
                  <c:v>749.0</c:v>
                </c:pt>
                <c:pt idx="1568">
                  <c:v>734.0</c:v>
                </c:pt>
                <c:pt idx="1569">
                  <c:v>744.0</c:v>
                </c:pt>
                <c:pt idx="1570">
                  <c:v>744.0</c:v>
                </c:pt>
                <c:pt idx="1571">
                  <c:v>744.0</c:v>
                </c:pt>
                <c:pt idx="1572">
                  <c:v>744.0</c:v>
                </c:pt>
                <c:pt idx="1573">
                  <c:v>768.0</c:v>
                </c:pt>
                <c:pt idx="1574">
                  <c:v>773.0</c:v>
                </c:pt>
                <c:pt idx="1575">
                  <c:v>759.0</c:v>
                </c:pt>
                <c:pt idx="1576">
                  <c:v>729.0</c:v>
                </c:pt>
                <c:pt idx="1577">
                  <c:v>756.0</c:v>
                </c:pt>
                <c:pt idx="1578">
                  <c:v>756.0</c:v>
                </c:pt>
                <c:pt idx="1579">
                  <c:v>756.0</c:v>
                </c:pt>
                <c:pt idx="1580">
                  <c:v>734.0</c:v>
                </c:pt>
                <c:pt idx="1581">
                  <c:v>724.0</c:v>
                </c:pt>
                <c:pt idx="1582">
                  <c:v>730.0</c:v>
                </c:pt>
                <c:pt idx="1583">
                  <c:v>709.0</c:v>
                </c:pt>
                <c:pt idx="1584">
                  <c:v>686.0</c:v>
                </c:pt>
                <c:pt idx="1585">
                  <c:v>686.0</c:v>
                </c:pt>
                <c:pt idx="1586">
                  <c:v>686.0</c:v>
                </c:pt>
                <c:pt idx="1587">
                  <c:v>708.0</c:v>
                </c:pt>
                <c:pt idx="1588">
                  <c:v>707.0</c:v>
                </c:pt>
                <c:pt idx="1589">
                  <c:v>677.0</c:v>
                </c:pt>
                <c:pt idx="1590">
                  <c:v>680.0</c:v>
                </c:pt>
                <c:pt idx="1591">
                  <c:v>682.0</c:v>
                </c:pt>
                <c:pt idx="1592">
                  <c:v>682.0</c:v>
                </c:pt>
                <c:pt idx="1593">
                  <c:v>682.0</c:v>
                </c:pt>
                <c:pt idx="1594">
                  <c:v>698.0</c:v>
                </c:pt>
                <c:pt idx="1595">
                  <c:v>720.0</c:v>
                </c:pt>
                <c:pt idx="1596">
                  <c:v>750.0</c:v>
                </c:pt>
                <c:pt idx="1597">
                  <c:v>748.0</c:v>
                </c:pt>
                <c:pt idx="1598">
                  <c:v>760.0</c:v>
                </c:pt>
                <c:pt idx="1599">
                  <c:v>760.0</c:v>
                </c:pt>
                <c:pt idx="1600">
                  <c:v>760.0</c:v>
                </c:pt>
                <c:pt idx="1601">
                  <c:v>754.0</c:v>
                </c:pt>
                <c:pt idx="1602">
                  <c:v>733.0</c:v>
                </c:pt>
                <c:pt idx="1603">
                  <c:v>742.0</c:v>
                </c:pt>
                <c:pt idx="1604">
                  <c:v>746.0</c:v>
                </c:pt>
                <c:pt idx="1605">
                  <c:v>758.0</c:v>
                </c:pt>
                <c:pt idx="1606">
                  <c:v>758.0</c:v>
                </c:pt>
                <c:pt idx="1607">
                  <c:v>758.0</c:v>
                </c:pt>
                <c:pt idx="1608">
                  <c:v>758.0</c:v>
                </c:pt>
                <c:pt idx="1609">
                  <c:v>748.0</c:v>
                </c:pt>
                <c:pt idx="1610">
                  <c:v>758.0</c:v>
                </c:pt>
                <c:pt idx="1611">
                  <c:v>766.0</c:v>
                </c:pt>
                <c:pt idx="1612">
                  <c:v>754.0</c:v>
                </c:pt>
                <c:pt idx="1613">
                  <c:v>754.0</c:v>
                </c:pt>
                <c:pt idx="1614">
                  <c:v>754.0</c:v>
                </c:pt>
                <c:pt idx="1615">
                  <c:v>732.0</c:v>
                </c:pt>
                <c:pt idx="1616">
                  <c:v>736.0</c:v>
                </c:pt>
                <c:pt idx="1617">
                  <c:v>764.0</c:v>
                </c:pt>
                <c:pt idx="1618">
                  <c:v>786.0</c:v>
                </c:pt>
                <c:pt idx="1619">
                  <c:v>787.0</c:v>
                </c:pt>
                <c:pt idx="1620">
                  <c:v>787.0</c:v>
                </c:pt>
                <c:pt idx="1621">
                  <c:v>787.0</c:v>
                </c:pt>
                <c:pt idx="1622">
                  <c:v>782.0</c:v>
                </c:pt>
                <c:pt idx="1623">
                  <c:v>756.0</c:v>
                </c:pt>
                <c:pt idx="1624">
                  <c:v>726.0</c:v>
                </c:pt>
                <c:pt idx="1625">
                  <c:v>702.0</c:v>
                </c:pt>
                <c:pt idx="1626">
                  <c:v>700.0</c:v>
                </c:pt>
                <c:pt idx="1627">
                  <c:v>700.0</c:v>
                </c:pt>
                <c:pt idx="1628">
                  <c:v>700.0</c:v>
                </c:pt>
                <c:pt idx="1629">
                  <c:v>700.0</c:v>
                </c:pt>
                <c:pt idx="1630">
                  <c:v>708.0</c:v>
                </c:pt>
                <c:pt idx="1631">
                  <c:v>678.0</c:v>
                </c:pt>
                <c:pt idx="1632">
                  <c:v>680.0</c:v>
                </c:pt>
                <c:pt idx="1633">
                  <c:v>670.0</c:v>
                </c:pt>
                <c:pt idx="1634">
                  <c:v>670.0</c:v>
                </c:pt>
                <c:pt idx="1635">
                  <c:v>670.0</c:v>
                </c:pt>
                <c:pt idx="1636">
                  <c:v>661.0</c:v>
                </c:pt>
                <c:pt idx="1637">
                  <c:v>683.0</c:v>
                </c:pt>
                <c:pt idx="1638">
                  <c:v>678.0</c:v>
                </c:pt>
                <c:pt idx="1639">
                  <c:v>648.0</c:v>
                </c:pt>
                <c:pt idx="1640">
                  <c:v>607.0</c:v>
                </c:pt>
                <c:pt idx="1641">
                  <c:v>607.0</c:v>
                </c:pt>
                <c:pt idx="1642">
                  <c:v>607.0</c:v>
                </c:pt>
                <c:pt idx="1643">
                  <c:v>607.0</c:v>
                </c:pt>
                <c:pt idx="1644">
                  <c:v>626.0</c:v>
                </c:pt>
                <c:pt idx="1645">
                  <c:v>619.0</c:v>
                </c:pt>
                <c:pt idx="1646">
                  <c:v>625.0</c:v>
                </c:pt>
                <c:pt idx="1647">
                  <c:v>642.0</c:v>
                </c:pt>
                <c:pt idx="1648">
                  <c:v>642.0</c:v>
                </c:pt>
                <c:pt idx="1649">
                  <c:v>642.0</c:v>
                </c:pt>
                <c:pt idx="1650">
                  <c:v>643.0</c:v>
                </c:pt>
                <c:pt idx="1651">
                  <c:v>664.0</c:v>
                </c:pt>
                <c:pt idx="1652">
                  <c:v>687.0</c:v>
                </c:pt>
                <c:pt idx="1653">
                  <c:v>691.0</c:v>
                </c:pt>
                <c:pt idx="1654">
                  <c:v>701.0</c:v>
                </c:pt>
                <c:pt idx="1655">
                  <c:v>701.0</c:v>
                </c:pt>
                <c:pt idx="1656">
                  <c:v>701.0</c:v>
                </c:pt>
                <c:pt idx="1657">
                  <c:v>696.0</c:v>
                </c:pt>
                <c:pt idx="1658">
                  <c:v>698.0</c:v>
                </c:pt>
                <c:pt idx="1659">
                  <c:v>688.0</c:v>
                </c:pt>
                <c:pt idx="1660">
                  <c:v>679.0</c:v>
                </c:pt>
                <c:pt idx="1661">
                  <c:v>690.0</c:v>
                </c:pt>
                <c:pt idx="1662">
                  <c:v>690.0</c:v>
                </c:pt>
                <c:pt idx="1663">
                  <c:v>690.0</c:v>
                </c:pt>
                <c:pt idx="1664">
                  <c:v>679.0</c:v>
                </c:pt>
                <c:pt idx="1665">
                  <c:v>690.0</c:v>
                </c:pt>
                <c:pt idx="1666">
                  <c:v>692.0</c:v>
                </c:pt>
                <c:pt idx="1667">
                  <c:v>682.0</c:v>
                </c:pt>
                <c:pt idx="1668">
                  <c:v>666.0</c:v>
                </c:pt>
                <c:pt idx="1669">
                  <c:v>666.0</c:v>
                </c:pt>
                <c:pt idx="1670">
                  <c:v>666.0</c:v>
                </c:pt>
                <c:pt idx="1671">
                  <c:v>681.0</c:v>
                </c:pt>
                <c:pt idx="1672">
                  <c:v>711.0</c:v>
                </c:pt>
                <c:pt idx="1673">
                  <c:v>706.0</c:v>
                </c:pt>
                <c:pt idx="1674">
                  <c:v>694.0</c:v>
                </c:pt>
                <c:pt idx="1675">
                  <c:v>693.0</c:v>
                </c:pt>
                <c:pt idx="1676">
                  <c:v>693.0</c:v>
                </c:pt>
                <c:pt idx="1677">
                  <c:v>693.0</c:v>
                </c:pt>
                <c:pt idx="1678">
                  <c:v>675.0</c:v>
                </c:pt>
                <c:pt idx="1679">
                  <c:v>678.0</c:v>
                </c:pt>
                <c:pt idx="1680">
                  <c:v>678.0</c:v>
                </c:pt>
                <c:pt idx="1681">
                  <c:v>702.0</c:v>
                </c:pt>
                <c:pt idx="1682">
                  <c:v>702.0</c:v>
                </c:pt>
                <c:pt idx="1683">
                  <c:v>702.0</c:v>
                </c:pt>
                <c:pt idx="1684">
                  <c:v>702.0</c:v>
                </c:pt>
                <c:pt idx="1685">
                  <c:v>707.0</c:v>
                </c:pt>
                <c:pt idx="1686">
                  <c:v>714.0</c:v>
                </c:pt>
                <c:pt idx="1687">
                  <c:v>712.0</c:v>
                </c:pt>
                <c:pt idx="1688">
                  <c:v>699.0</c:v>
                </c:pt>
                <c:pt idx="1689">
                  <c:v>711.0</c:v>
                </c:pt>
                <c:pt idx="1690">
                  <c:v>711.0</c:v>
                </c:pt>
                <c:pt idx="1691">
                  <c:v>711.0</c:v>
                </c:pt>
                <c:pt idx="1692">
                  <c:v>720.0</c:v>
                </c:pt>
                <c:pt idx="1693">
                  <c:v>744.0</c:v>
                </c:pt>
                <c:pt idx="1694">
                  <c:v>743.0</c:v>
                </c:pt>
                <c:pt idx="1695">
                  <c:v>744.0</c:v>
                </c:pt>
                <c:pt idx="1696">
                  <c:v>767.0</c:v>
                </c:pt>
                <c:pt idx="1697">
                  <c:v>767.0</c:v>
                </c:pt>
                <c:pt idx="1698">
                  <c:v>767.0</c:v>
                </c:pt>
                <c:pt idx="1699">
                  <c:v>770.0</c:v>
                </c:pt>
                <c:pt idx="1700">
                  <c:v>775.0</c:v>
                </c:pt>
                <c:pt idx="1701">
                  <c:v>768.0</c:v>
                </c:pt>
                <c:pt idx="1702">
                  <c:v>738.0</c:v>
                </c:pt>
                <c:pt idx="1703">
                  <c:v>760.0</c:v>
                </c:pt>
                <c:pt idx="1704">
                  <c:v>760.0</c:v>
                </c:pt>
                <c:pt idx="1705">
                  <c:v>760.0</c:v>
                </c:pt>
                <c:pt idx="1706">
                  <c:v>760.0</c:v>
                </c:pt>
                <c:pt idx="1707">
                  <c:v>756.0</c:v>
                </c:pt>
                <c:pt idx="1708">
                  <c:v>748.0</c:v>
                </c:pt>
                <c:pt idx="1709">
                  <c:v>734.0</c:v>
                </c:pt>
                <c:pt idx="1710">
                  <c:v>736.0</c:v>
                </c:pt>
                <c:pt idx="1711">
                  <c:v>736.0</c:v>
                </c:pt>
                <c:pt idx="1712">
                  <c:v>736.0</c:v>
                </c:pt>
                <c:pt idx="1713">
                  <c:v>746.0</c:v>
                </c:pt>
                <c:pt idx="1714">
                  <c:v>723.0</c:v>
                </c:pt>
                <c:pt idx="1715">
                  <c:v>724.0</c:v>
                </c:pt>
                <c:pt idx="1716">
                  <c:v>701.0</c:v>
                </c:pt>
                <c:pt idx="1717">
                  <c:v>692.0</c:v>
                </c:pt>
                <c:pt idx="1718">
                  <c:v>692.0</c:v>
                </c:pt>
                <c:pt idx="1719">
                  <c:v>692.0</c:v>
                </c:pt>
                <c:pt idx="1720">
                  <c:v>692.0</c:v>
                </c:pt>
                <c:pt idx="1721">
                  <c:v>690.0</c:v>
                </c:pt>
                <c:pt idx="1722">
                  <c:v>686.0</c:v>
                </c:pt>
                <c:pt idx="1723">
                  <c:v>650.0</c:v>
                </c:pt>
                <c:pt idx="1724">
                  <c:v>638.0</c:v>
                </c:pt>
                <c:pt idx="1725">
                  <c:v>638.0</c:v>
                </c:pt>
                <c:pt idx="1726">
                  <c:v>638.0</c:v>
                </c:pt>
                <c:pt idx="1727">
                  <c:v>648.0</c:v>
                </c:pt>
                <c:pt idx="1728">
                  <c:v>652.0</c:v>
                </c:pt>
                <c:pt idx="1729">
                  <c:v>631.0</c:v>
                </c:pt>
                <c:pt idx="1730">
                  <c:v>632.0</c:v>
                </c:pt>
                <c:pt idx="1731">
                  <c:v>592.0</c:v>
                </c:pt>
                <c:pt idx="1732">
                  <c:v>592.0</c:v>
                </c:pt>
                <c:pt idx="1733">
                  <c:v>592.0</c:v>
                </c:pt>
                <c:pt idx="1734">
                  <c:v>592.0</c:v>
                </c:pt>
                <c:pt idx="1735">
                  <c:v>588.0</c:v>
                </c:pt>
                <c:pt idx="1736">
                  <c:v>606.0</c:v>
                </c:pt>
                <c:pt idx="1737">
                  <c:v>606.0</c:v>
                </c:pt>
                <c:pt idx="1738">
                  <c:v>600.0</c:v>
                </c:pt>
                <c:pt idx="1739">
                  <c:v>600.0</c:v>
                </c:pt>
                <c:pt idx="1740">
                  <c:v>600.0</c:v>
                </c:pt>
                <c:pt idx="1741">
                  <c:v>605.0</c:v>
                </c:pt>
                <c:pt idx="1742">
                  <c:v>645.0</c:v>
                </c:pt>
                <c:pt idx="1743">
                  <c:v>641.0</c:v>
                </c:pt>
                <c:pt idx="1744">
                  <c:v>638.0</c:v>
                </c:pt>
                <c:pt idx="1745">
                  <c:v>640.0</c:v>
                </c:pt>
                <c:pt idx="1746">
                  <c:v>640.0</c:v>
                </c:pt>
                <c:pt idx="1747">
                  <c:v>640.0</c:v>
                </c:pt>
                <c:pt idx="1748">
                  <c:v>640.0</c:v>
                </c:pt>
                <c:pt idx="1749">
                  <c:v>644.0</c:v>
                </c:pt>
                <c:pt idx="1750">
                  <c:v>638.0</c:v>
                </c:pt>
                <c:pt idx="1751">
                  <c:v>650.0</c:v>
                </c:pt>
                <c:pt idx="1752">
                  <c:v>649.0</c:v>
                </c:pt>
                <c:pt idx="1753">
                  <c:v>649.0</c:v>
                </c:pt>
                <c:pt idx="1754">
                  <c:v>649.0</c:v>
                </c:pt>
                <c:pt idx="1755">
                  <c:v>651.0</c:v>
                </c:pt>
                <c:pt idx="1756">
                  <c:v>651.0</c:v>
                </c:pt>
                <c:pt idx="1757">
                  <c:v>637.0</c:v>
                </c:pt>
                <c:pt idx="1758">
                  <c:v>652.0</c:v>
                </c:pt>
                <c:pt idx="1759">
                  <c:v>655.0</c:v>
                </c:pt>
                <c:pt idx="1760">
                  <c:v>655.0</c:v>
                </c:pt>
                <c:pt idx="1761">
                  <c:v>655.0</c:v>
                </c:pt>
                <c:pt idx="1762">
                  <c:v>647.0</c:v>
                </c:pt>
                <c:pt idx="1763">
                  <c:v>654.0</c:v>
                </c:pt>
                <c:pt idx="1764">
                  <c:v>645.0</c:v>
                </c:pt>
                <c:pt idx="1765">
                  <c:v>654.0</c:v>
                </c:pt>
                <c:pt idx="1766">
                  <c:v>656.0</c:v>
                </c:pt>
                <c:pt idx="1767">
                  <c:v>656.0</c:v>
                </c:pt>
                <c:pt idx="1768">
                  <c:v>656.0</c:v>
                </c:pt>
                <c:pt idx="1769">
                  <c:v>653.0</c:v>
                </c:pt>
                <c:pt idx="1770">
                  <c:v>660.0</c:v>
                </c:pt>
                <c:pt idx="1771">
                  <c:v>656.0</c:v>
                </c:pt>
                <c:pt idx="1772">
                  <c:v>646.0</c:v>
                </c:pt>
                <c:pt idx="1773">
                  <c:v>638.0</c:v>
                </c:pt>
                <c:pt idx="1774">
                  <c:v>638.0</c:v>
                </c:pt>
                <c:pt idx="1775">
                  <c:v>638.0</c:v>
                </c:pt>
                <c:pt idx="1776">
                  <c:v>634.0</c:v>
                </c:pt>
                <c:pt idx="1777">
                  <c:v>646.0</c:v>
                </c:pt>
                <c:pt idx="1778">
                  <c:v>643.0</c:v>
                </c:pt>
                <c:pt idx="1779">
                  <c:v>614.0</c:v>
                </c:pt>
                <c:pt idx="1780">
                  <c:v>610.0</c:v>
                </c:pt>
                <c:pt idx="1781">
                  <c:v>610.0</c:v>
                </c:pt>
                <c:pt idx="1782">
                  <c:v>610.0</c:v>
                </c:pt>
                <c:pt idx="1783">
                  <c:v>598.0</c:v>
                </c:pt>
                <c:pt idx="1784">
                  <c:v>599.0</c:v>
                </c:pt>
                <c:pt idx="1785">
                  <c:v>589.0</c:v>
                </c:pt>
                <c:pt idx="1786">
                  <c:v>589.0</c:v>
                </c:pt>
                <c:pt idx="1787">
                  <c:v>582.0</c:v>
                </c:pt>
                <c:pt idx="1788">
                  <c:v>582.0</c:v>
                </c:pt>
                <c:pt idx="1789">
                  <c:v>582.0</c:v>
                </c:pt>
                <c:pt idx="1790">
                  <c:v>598.0</c:v>
                </c:pt>
                <c:pt idx="1791">
                  <c:v>606.0</c:v>
                </c:pt>
                <c:pt idx="1792">
                  <c:v>608.0</c:v>
                </c:pt>
                <c:pt idx="1793">
                  <c:v>602.0</c:v>
                </c:pt>
                <c:pt idx="1794">
                  <c:v>595.0</c:v>
                </c:pt>
                <c:pt idx="1795">
                  <c:v>595.0</c:v>
                </c:pt>
                <c:pt idx="1796">
                  <c:v>595.0</c:v>
                </c:pt>
                <c:pt idx="1797">
                  <c:v>591.0</c:v>
                </c:pt>
                <c:pt idx="1798">
                  <c:v>596.0</c:v>
                </c:pt>
                <c:pt idx="1799">
                  <c:v>593.0</c:v>
                </c:pt>
                <c:pt idx="1800">
                  <c:v>600.0</c:v>
                </c:pt>
                <c:pt idx="1801">
                  <c:v>594.0</c:v>
                </c:pt>
                <c:pt idx="1802">
                  <c:v>594.0</c:v>
                </c:pt>
                <c:pt idx="1803">
                  <c:v>594.0</c:v>
                </c:pt>
                <c:pt idx="1804">
                  <c:v>594.0</c:v>
                </c:pt>
                <c:pt idx="1805">
                  <c:v>594.0</c:v>
                </c:pt>
                <c:pt idx="1806">
                  <c:v>581.0</c:v>
                </c:pt>
                <c:pt idx="1807">
                  <c:v>579.0</c:v>
                </c:pt>
                <c:pt idx="1808">
                  <c:v>583.0</c:v>
                </c:pt>
                <c:pt idx="1809">
                  <c:v>583.0</c:v>
                </c:pt>
                <c:pt idx="1810">
                  <c:v>583.0</c:v>
                </c:pt>
                <c:pt idx="1811">
                  <c:v>601.0</c:v>
                </c:pt>
                <c:pt idx="1812">
                  <c:v>607.0</c:v>
                </c:pt>
                <c:pt idx="1813">
                  <c:v>616.0</c:v>
                </c:pt>
                <c:pt idx="1814">
                  <c:v>618.0</c:v>
                </c:pt>
                <c:pt idx="1815">
                  <c:v>620.0</c:v>
                </c:pt>
                <c:pt idx="1816">
                  <c:v>620.0</c:v>
                </c:pt>
                <c:pt idx="1817">
                  <c:v>620.0</c:v>
                </c:pt>
                <c:pt idx="1818">
                  <c:v>620.0</c:v>
                </c:pt>
                <c:pt idx="1819">
                  <c:v>633.0</c:v>
                </c:pt>
                <c:pt idx="1820">
                  <c:v>642.0</c:v>
                </c:pt>
                <c:pt idx="1821">
                  <c:v>638.0</c:v>
                </c:pt>
                <c:pt idx="1822">
                  <c:v>646.0</c:v>
                </c:pt>
                <c:pt idx="1823">
                  <c:v>646.0</c:v>
                </c:pt>
                <c:pt idx="1824">
                  <c:v>646.0</c:v>
                </c:pt>
                <c:pt idx="1825">
                  <c:v>646.0</c:v>
                </c:pt>
                <c:pt idx="1826">
                  <c:v>658.0</c:v>
                </c:pt>
                <c:pt idx="1827">
                  <c:v>658.0</c:v>
                </c:pt>
                <c:pt idx="1828">
                  <c:v>644.0</c:v>
                </c:pt>
                <c:pt idx="1829">
                  <c:v>644.0</c:v>
                </c:pt>
                <c:pt idx="1830">
                  <c:v>644.0</c:v>
                </c:pt>
                <c:pt idx="1831">
                  <c:v>644.0</c:v>
                </c:pt>
                <c:pt idx="1832">
                  <c:v>652.0</c:v>
                </c:pt>
                <c:pt idx="1833">
                  <c:v>652.0</c:v>
                </c:pt>
                <c:pt idx="1834">
                  <c:v>652.0</c:v>
                </c:pt>
                <c:pt idx="1835">
                  <c:v>612.0</c:v>
                </c:pt>
                <c:pt idx="1836" formatCode="General">
                  <c:v>600.0</c:v>
                </c:pt>
                <c:pt idx="1837" formatCode="General">
                  <c:v>600.0</c:v>
                </c:pt>
                <c:pt idx="1838" formatCode="General">
                  <c:v>600.0</c:v>
                </c:pt>
                <c:pt idx="1839" formatCode="General">
                  <c:v>600.0</c:v>
                </c:pt>
                <c:pt idx="1840">
                  <c:v>604.0</c:v>
                </c:pt>
                <c:pt idx="1841">
                  <c:v>594.0</c:v>
                </c:pt>
                <c:pt idx="1842">
                  <c:v>606.0</c:v>
                </c:pt>
                <c:pt idx="1843">
                  <c:v>612.0</c:v>
                </c:pt>
                <c:pt idx="1844">
                  <c:v>612.0</c:v>
                </c:pt>
                <c:pt idx="1845">
                  <c:v>612.0</c:v>
                </c:pt>
                <c:pt idx="1846">
                  <c:v>620.0</c:v>
                </c:pt>
                <c:pt idx="1847">
                  <c:v>630.0</c:v>
                </c:pt>
                <c:pt idx="1848">
                  <c:v>634.0</c:v>
                </c:pt>
                <c:pt idx="1849">
                  <c:v>634.0</c:v>
                </c:pt>
                <c:pt idx="1850">
                  <c:v>642.0</c:v>
                </c:pt>
                <c:pt idx="1851">
                  <c:v>642.0</c:v>
                </c:pt>
                <c:pt idx="1852">
                  <c:v>642.0</c:v>
                </c:pt>
                <c:pt idx="1853">
                  <c:v>632.0</c:v>
                </c:pt>
                <c:pt idx="1854">
                  <c:v>639.0</c:v>
                </c:pt>
                <c:pt idx="1855">
                  <c:v>642.0</c:v>
                </c:pt>
                <c:pt idx="1856">
                  <c:v>643.0</c:v>
                </c:pt>
                <c:pt idx="1857">
                  <c:v>644.0</c:v>
                </c:pt>
                <c:pt idx="1858">
                  <c:v>644.0</c:v>
                </c:pt>
                <c:pt idx="1859">
                  <c:v>644.0</c:v>
                </c:pt>
                <c:pt idx="1860" formatCode="General">
                  <c:v>644.0</c:v>
                </c:pt>
                <c:pt idx="1861">
                  <c:v>642.0</c:v>
                </c:pt>
                <c:pt idx="1862">
                  <c:v>642.0</c:v>
                </c:pt>
                <c:pt idx="1863">
                  <c:v>637.0</c:v>
                </c:pt>
                <c:pt idx="1864">
                  <c:v>632.0</c:v>
                </c:pt>
                <c:pt idx="1865">
                  <c:v>632.0</c:v>
                </c:pt>
                <c:pt idx="1866">
                  <c:v>632.0</c:v>
                </c:pt>
                <c:pt idx="1867">
                  <c:v>640.0</c:v>
                </c:pt>
                <c:pt idx="1868">
                  <c:v>634.0</c:v>
                </c:pt>
                <c:pt idx="1869">
                  <c:v>627.0</c:v>
                </c:pt>
                <c:pt idx="1870">
                  <c:v>636.0</c:v>
                </c:pt>
                <c:pt idx="1871">
                  <c:v>642.0</c:v>
                </c:pt>
                <c:pt idx="1872">
                  <c:v>642.0</c:v>
                </c:pt>
                <c:pt idx="1873">
                  <c:v>642.0</c:v>
                </c:pt>
                <c:pt idx="1874">
                  <c:v>642.0</c:v>
                </c:pt>
                <c:pt idx="1875">
                  <c:v>634.0</c:v>
                </c:pt>
                <c:pt idx="1876">
                  <c:v>641.0</c:v>
                </c:pt>
                <c:pt idx="1877">
                  <c:v>642.0</c:v>
                </c:pt>
                <c:pt idx="1878">
                  <c:v>644.0</c:v>
                </c:pt>
                <c:pt idx="1879">
                  <c:v>644.0</c:v>
                </c:pt>
                <c:pt idx="1880">
                  <c:v>644.0</c:v>
                </c:pt>
                <c:pt idx="1881">
                  <c:v>648.0</c:v>
                </c:pt>
                <c:pt idx="1882">
                  <c:v>657.0</c:v>
                </c:pt>
                <c:pt idx="1883">
                  <c:v>658.0</c:v>
                </c:pt>
                <c:pt idx="1884">
                  <c:v>654.0</c:v>
                </c:pt>
                <c:pt idx="1885">
                  <c:v>654.0</c:v>
                </c:pt>
                <c:pt idx="1886">
                  <c:v>654.0</c:v>
                </c:pt>
                <c:pt idx="1887">
                  <c:v>654.0</c:v>
                </c:pt>
                <c:pt idx="1888">
                  <c:v>661.0</c:v>
                </c:pt>
                <c:pt idx="1889">
                  <c:v>654.0</c:v>
                </c:pt>
                <c:pt idx="1890">
                  <c:v>639.0</c:v>
                </c:pt>
                <c:pt idx="1891">
                  <c:v>636.0</c:v>
                </c:pt>
                <c:pt idx="1892">
                  <c:v>645.0</c:v>
                </c:pt>
                <c:pt idx="1893">
                  <c:v>645.0</c:v>
                </c:pt>
                <c:pt idx="1894">
                  <c:v>645.0</c:v>
                </c:pt>
                <c:pt idx="1895">
                  <c:v>660.0</c:v>
                </c:pt>
                <c:pt idx="1896">
                  <c:v>662.0</c:v>
                </c:pt>
                <c:pt idx="1897">
                  <c:v>659.0</c:v>
                </c:pt>
                <c:pt idx="1898">
                  <c:v>669.0</c:v>
                </c:pt>
                <c:pt idx="1899">
                  <c:v>673.0</c:v>
                </c:pt>
                <c:pt idx="1900">
                  <c:v>673.0</c:v>
                </c:pt>
                <c:pt idx="1901">
                  <c:v>673.0</c:v>
                </c:pt>
                <c:pt idx="1902">
                  <c:v>664.0</c:v>
                </c:pt>
                <c:pt idx="1903">
                  <c:v>648.0</c:v>
                </c:pt>
                <c:pt idx="1904">
                  <c:v>642.0</c:v>
                </c:pt>
                <c:pt idx="1905">
                  <c:v>644.0</c:v>
                </c:pt>
                <c:pt idx="1906">
                  <c:v>646.0</c:v>
                </c:pt>
                <c:pt idx="1907">
                  <c:v>646.0</c:v>
                </c:pt>
                <c:pt idx="1908">
                  <c:v>646.0</c:v>
                </c:pt>
                <c:pt idx="1909">
                  <c:v>638.0</c:v>
                </c:pt>
                <c:pt idx="1910">
                  <c:v>631.0</c:v>
                </c:pt>
                <c:pt idx="1911">
                  <c:v>620.0</c:v>
                </c:pt>
                <c:pt idx="1912">
                  <c:v>604.0</c:v>
                </c:pt>
                <c:pt idx="1913">
                  <c:v>644.0</c:v>
                </c:pt>
                <c:pt idx="1914">
                  <c:v>644.0</c:v>
                </c:pt>
                <c:pt idx="1915">
                  <c:v>644.0</c:v>
                </c:pt>
                <c:pt idx="1916">
                  <c:v>655.0</c:v>
                </c:pt>
                <c:pt idx="1917">
                  <c:v>658.0</c:v>
                </c:pt>
                <c:pt idx="1918">
                  <c:v>657.0</c:v>
                </c:pt>
                <c:pt idx="1919">
                  <c:v>658.0</c:v>
                </c:pt>
                <c:pt idx="1920">
                  <c:v>658.0</c:v>
                </c:pt>
                <c:pt idx="1921">
                  <c:v>658.0</c:v>
                </c:pt>
                <c:pt idx="1922">
                  <c:v>658.0</c:v>
                </c:pt>
                <c:pt idx="1923">
                  <c:v>649.0</c:v>
                </c:pt>
                <c:pt idx="1924">
                  <c:v>635.0</c:v>
                </c:pt>
                <c:pt idx="1925">
                  <c:v>636.0</c:v>
                </c:pt>
                <c:pt idx="1926">
                  <c:v>638.0</c:v>
                </c:pt>
                <c:pt idx="1927">
                  <c:v>629.0</c:v>
                </c:pt>
                <c:pt idx="1928">
                  <c:v>629.0</c:v>
                </c:pt>
                <c:pt idx="1929">
                  <c:v>629.0</c:v>
                </c:pt>
                <c:pt idx="1930">
                  <c:v>623.0</c:v>
                </c:pt>
                <c:pt idx="1931">
                  <c:v>617.0</c:v>
                </c:pt>
                <c:pt idx="1932">
                  <c:v>594.0</c:v>
                </c:pt>
                <c:pt idx="1933">
                  <c:v>612.0</c:v>
                </c:pt>
                <c:pt idx="1934">
                  <c:v>603.0</c:v>
                </c:pt>
                <c:pt idx="1935">
                  <c:v>603.0</c:v>
                </c:pt>
                <c:pt idx="1936">
                  <c:v>603.0</c:v>
                </c:pt>
                <c:pt idx="1937">
                  <c:v>612.0</c:v>
                </c:pt>
                <c:pt idx="1938">
                  <c:v>608.0</c:v>
                </c:pt>
                <c:pt idx="1939">
                  <c:v>601.0</c:v>
                </c:pt>
                <c:pt idx="1940">
                  <c:v>608.0</c:v>
                </c:pt>
                <c:pt idx="1941">
                  <c:v>626.0</c:v>
                </c:pt>
                <c:pt idx="1942">
                  <c:v>626.0</c:v>
                </c:pt>
                <c:pt idx="1943">
                  <c:v>626.0</c:v>
                </c:pt>
                <c:pt idx="1944">
                  <c:v>634.0</c:v>
                </c:pt>
                <c:pt idx="1945">
                  <c:v>629.0</c:v>
                </c:pt>
                <c:pt idx="1946">
                  <c:v>612.0</c:v>
                </c:pt>
                <c:pt idx="1947">
                  <c:v>614.0</c:v>
                </c:pt>
                <c:pt idx="1948">
                  <c:v>620.0</c:v>
                </c:pt>
                <c:pt idx="1949">
                  <c:v>620.0</c:v>
                </c:pt>
                <c:pt idx="1950">
                  <c:v>620.0</c:v>
                </c:pt>
                <c:pt idx="1951">
                  <c:v>620.0</c:v>
                </c:pt>
                <c:pt idx="1952">
                  <c:v>623.0</c:v>
                </c:pt>
                <c:pt idx="1953">
                  <c:v>607.0</c:v>
                </c:pt>
                <c:pt idx="1954">
                  <c:v>588.0</c:v>
                </c:pt>
                <c:pt idx="1955">
                  <c:v>581.0</c:v>
                </c:pt>
                <c:pt idx="1956">
                  <c:v>581.0</c:v>
                </c:pt>
                <c:pt idx="1957">
                  <c:v>581.0</c:v>
                </c:pt>
                <c:pt idx="1958">
                  <c:v>583.0</c:v>
                </c:pt>
                <c:pt idx="1959">
                  <c:v>597.0</c:v>
                </c:pt>
                <c:pt idx="1960">
                  <c:v>620.0</c:v>
                </c:pt>
                <c:pt idx="1961">
                  <c:v>625.0</c:v>
                </c:pt>
                <c:pt idx="1962">
                  <c:v>636.0</c:v>
                </c:pt>
                <c:pt idx="1963">
                  <c:v>636.0</c:v>
                </c:pt>
                <c:pt idx="1964">
                  <c:v>636.0</c:v>
                </c:pt>
                <c:pt idx="1965">
                  <c:v>630.0</c:v>
                </c:pt>
                <c:pt idx="1966">
                  <c:v>601.0</c:v>
                </c:pt>
                <c:pt idx="1967">
                  <c:v>605.0</c:v>
                </c:pt>
                <c:pt idx="1968">
                  <c:v>578.0</c:v>
                </c:pt>
                <c:pt idx="1969">
                  <c:v>579.0</c:v>
                </c:pt>
                <c:pt idx="1970">
                  <c:v>579.0</c:v>
                </c:pt>
                <c:pt idx="1971">
                  <c:v>579.0</c:v>
                </c:pt>
                <c:pt idx="1972">
                  <c:v>579.0</c:v>
                </c:pt>
                <c:pt idx="1973">
                  <c:v>562.0</c:v>
                </c:pt>
                <c:pt idx="1974">
                  <c:v>560.0</c:v>
                </c:pt>
                <c:pt idx="1975">
                  <c:v>555.0</c:v>
                </c:pt>
                <c:pt idx="1976">
                  <c:v>556.0</c:v>
                </c:pt>
                <c:pt idx="1977">
                  <c:v>556.0</c:v>
                </c:pt>
                <c:pt idx="1978">
                  <c:v>556.0</c:v>
                </c:pt>
                <c:pt idx="1979">
                  <c:v>568.0</c:v>
                </c:pt>
                <c:pt idx="1980">
                  <c:v>568.0</c:v>
                </c:pt>
                <c:pt idx="1981">
                  <c:v>586.0</c:v>
                </c:pt>
                <c:pt idx="1982">
                  <c:v>594.0</c:v>
                </c:pt>
                <c:pt idx="1983">
                  <c:v>598.0</c:v>
                </c:pt>
                <c:pt idx="1984">
                  <c:v>598.0</c:v>
                </c:pt>
                <c:pt idx="1985">
                  <c:v>598.0</c:v>
                </c:pt>
                <c:pt idx="1986">
                  <c:v>592.0</c:v>
                </c:pt>
                <c:pt idx="1987">
                  <c:v>581.0</c:v>
                </c:pt>
                <c:pt idx="1988">
                  <c:v>591.0</c:v>
                </c:pt>
                <c:pt idx="1989">
                  <c:v>601.0</c:v>
                </c:pt>
                <c:pt idx="1990">
                  <c:v>512.0</c:v>
                </c:pt>
                <c:pt idx="1991">
                  <c:v>512.0</c:v>
                </c:pt>
                <c:pt idx="1992">
                  <c:v>512.0</c:v>
                </c:pt>
                <c:pt idx="1993">
                  <c:v>538.0</c:v>
                </c:pt>
                <c:pt idx="1994">
                  <c:v>563.0</c:v>
                </c:pt>
                <c:pt idx="1995">
                  <c:v>569.0</c:v>
                </c:pt>
                <c:pt idx="1996">
                  <c:v>550.0</c:v>
                </c:pt>
                <c:pt idx="1997">
                  <c:v>552.0</c:v>
                </c:pt>
                <c:pt idx="1998">
                  <c:v>552.0</c:v>
                </c:pt>
                <c:pt idx="1999">
                  <c:v>552.0</c:v>
                </c:pt>
                <c:pt idx="2000">
                  <c:v>591.0</c:v>
                </c:pt>
                <c:pt idx="2001">
                  <c:v>619.0</c:v>
                </c:pt>
                <c:pt idx="2002">
                  <c:v>630.0</c:v>
                </c:pt>
                <c:pt idx="2003">
                  <c:v>625.0</c:v>
                </c:pt>
                <c:pt idx="2004">
                  <c:v>628.0</c:v>
                </c:pt>
                <c:pt idx="2005">
                  <c:v>628.0</c:v>
                </c:pt>
                <c:pt idx="2006">
                  <c:v>628.0</c:v>
                </c:pt>
                <c:pt idx="2007">
                  <c:v>653.0</c:v>
                </c:pt>
                <c:pt idx="2008">
                  <c:v>674.0</c:v>
                </c:pt>
                <c:pt idx="2009">
                  <c:v>674.0</c:v>
                </c:pt>
                <c:pt idx="2010">
                  <c:v>710.0</c:v>
                </c:pt>
                <c:pt idx="2011">
                  <c:v>695.0</c:v>
                </c:pt>
                <c:pt idx="2012">
                  <c:v>695.0</c:v>
                </c:pt>
                <c:pt idx="2013">
                  <c:v>695.0</c:v>
                </c:pt>
                <c:pt idx="2014">
                  <c:v>732.0</c:v>
                </c:pt>
                <c:pt idx="2015">
                  <c:v>718.0</c:v>
                </c:pt>
                <c:pt idx="2016">
                  <c:v>704.0</c:v>
                </c:pt>
                <c:pt idx="2017">
                  <c:v>732.0</c:v>
                </c:pt>
                <c:pt idx="2018">
                  <c:v>742.0</c:v>
                </c:pt>
                <c:pt idx="2019">
                  <c:v>742.0</c:v>
                </c:pt>
                <c:pt idx="2020">
                  <c:v>742.0</c:v>
                </c:pt>
                <c:pt idx="2021">
                  <c:v>777.0</c:v>
                </c:pt>
                <c:pt idx="2022">
                  <c:v>780.0</c:v>
                </c:pt>
                <c:pt idx="2023">
                  <c:v>795.0</c:v>
                </c:pt>
              </c:numCache>
            </c:numRef>
          </c:yVal>
        </c:ser>
        <c:dLbls/>
        <c:axId val="298021976"/>
        <c:axId val="297920232"/>
      </c:scatterChart>
      <c:valAx>
        <c:axId val="298021976"/>
        <c:scaling>
          <c:orientation val="minMax"/>
          <c:max val="41600.0"/>
          <c:min val="39083.0"/>
        </c:scaling>
        <c:axPos val="b"/>
        <c:title>
          <c:tx>
            <c:rich>
              <a:bodyPr/>
              <a:lstStyle/>
              <a:p>
                <a:pPr>
                  <a:defRPr sz="1000" i="1"/>
                </a:pPr>
                <a:r>
                  <a:rPr lang="en-US" sz="1000" i="1"/>
                  <a:t>Source: EPI from CBOT, CME Group </a:t>
                </a:r>
              </a:p>
            </c:rich>
          </c:tx>
          <c:layout>
            <c:manualLayout>
              <c:xMode val="edge"/>
              <c:yMode val="edge"/>
              <c:x val="0.3278955954323"/>
              <c:y val="0.949709864603482"/>
            </c:manualLayout>
          </c:layout>
          <c:spPr>
            <a:noFill/>
            <a:ln w="25400">
              <a:noFill/>
            </a:ln>
          </c:spPr>
        </c:title>
        <c:numFmt formatCode="[$-409]dd\-mmm\-yy;@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1000"/>
            </a:pPr>
            <a:endParaRPr lang="en-US"/>
          </a:p>
        </c:txPr>
        <c:crossAx val="297920232"/>
        <c:crosses val="autoZero"/>
        <c:crossBetween val="midCat"/>
        <c:majorUnit val="253.125"/>
      </c:valAx>
      <c:valAx>
        <c:axId val="29792023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Cents Per Bushel</a:t>
                </a:r>
              </a:p>
            </c:rich>
          </c:tx>
          <c:layout>
            <c:manualLayout>
              <c:xMode val="edge"/>
              <c:yMode val="edge"/>
              <c:x val="0.0135943447525829"/>
              <c:y val="0.352030947775629"/>
            </c:manualLayout>
          </c:layout>
          <c:spPr>
            <a:noFill/>
            <a:ln w="25400">
              <a:noFill/>
            </a:ln>
          </c:spPr>
        </c:title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9802197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itchFamily="34" charset="0"/>
          <a:ea typeface="Arial"/>
          <a:cs typeface="Arial" pitchFamily="34" charset="0"/>
        </a:defRPr>
      </a:pPr>
      <a:endParaRPr lang="en-US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Corn Futures Prices and Crop</a:t>
            </a:r>
            <a:r>
              <a:rPr lang="en-US" baseline="0"/>
              <a:t> Condition by Week, </a:t>
            </a:r>
          </a:p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baseline="0"/>
              <a:t>2012</a:t>
            </a:r>
            <a:endParaRPr lang="en-US"/>
          </a:p>
        </c:rich>
      </c:tx>
      <c:layout>
        <c:manualLayout>
          <c:xMode val="edge"/>
          <c:yMode val="edge"/>
          <c:x val="0.151712887438825"/>
          <c:y val="0.0141843971631206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20717781402936"/>
          <c:y val="0.117343649258543"/>
          <c:w val="0.755301794453507"/>
          <c:h val="0.756931012250161"/>
        </c:manualLayout>
      </c:layout>
      <c:lineChart>
        <c:grouping val="standard"/>
        <c:ser>
          <c:idx val="1"/>
          <c:order val="0"/>
          <c:tx>
            <c:strRef>
              <c:f>'Prices and Condition'!$B$3</c:f>
              <c:strCache>
                <c:ptCount val="1"/>
                <c:pt idx="0">
                  <c:v>Price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numRef>
              <c:f>'Prices and Condition'!$A$6:$A$63</c:f>
              <c:numCache>
                <c:formatCode>[$-409]d\-mmm\-yy;@</c:formatCode>
                <c:ptCount val="58"/>
                <c:pt idx="0">
                  <c:v>41049.0</c:v>
                </c:pt>
                <c:pt idx="1">
                  <c:v>41050.0</c:v>
                </c:pt>
                <c:pt idx="2">
                  <c:v>41051.0</c:v>
                </c:pt>
                <c:pt idx="3">
                  <c:v>41052.0</c:v>
                </c:pt>
                <c:pt idx="4">
                  <c:v>41053.0</c:v>
                </c:pt>
                <c:pt idx="5">
                  <c:v>41054.0</c:v>
                </c:pt>
                <c:pt idx="6">
                  <c:v>41055.0</c:v>
                </c:pt>
                <c:pt idx="7">
                  <c:v>41056.0</c:v>
                </c:pt>
                <c:pt idx="8">
                  <c:v>41057.0</c:v>
                </c:pt>
                <c:pt idx="9">
                  <c:v>41058.0</c:v>
                </c:pt>
                <c:pt idx="10">
                  <c:v>41059.0</c:v>
                </c:pt>
                <c:pt idx="11">
                  <c:v>41060.0</c:v>
                </c:pt>
                <c:pt idx="12">
                  <c:v>41061.0</c:v>
                </c:pt>
                <c:pt idx="13">
                  <c:v>41062.0</c:v>
                </c:pt>
                <c:pt idx="14">
                  <c:v>41063.0</c:v>
                </c:pt>
                <c:pt idx="15">
                  <c:v>41064.0</c:v>
                </c:pt>
                <c:pt idx="16">
                  <c:v>41065.0</c:v>
                </c:pt>
                <c:pt idx="17">
                  <c:v>41066.0</c:v>
                </c:pt>
                <c:pt idx="18">
                  <c:v>41067.0</c:v>
                </c:pt>
                <c:pt idx="19">
                  <c:v>41068.0</c:v>
                </c:pt>
                <c:pt idx="20">
                  <c:v>41069.0</c:v>
                </c:pt>
                <c:pt idx="21">
                  <c:v>41070.0</c:v>
                </c:pt>
                <c:pt idx="22">
                  <c:v>41071.0</c:v>
                </c:pt>
                <c:pt idx="23">
                  <c:v>41072.0</c:v>
                </c:pt>
                <c:pt idx="24">
                  <c:v>41073.0</c:v>
                </c:pt>
                <c:pt idx="25">
                  <c:v>41074.0</c:v>
                </c:pt>
                <c:pt idx="26">
                  <c:v>41075.0</c:v>
                </c:pt>
                <c:pt idx="27">
                  <c:v>41076.0</c:v>
                </c:pt>
                <c:pt idx="28">
                  <c:v>41077.0</c:v>
                </c:pt>
                <c:pt idx="29">
                  <c:v>41078.0</c:v>
                </c:pt>
                <c:pt idx="30">
                  <c:v>41079.0</c:v>
                </c:pt>
                <c:pt idx="31">
                  <c:v>41080.0</c:v>
                </c:pt>
                <c:pt idx="32">
                  <c:v>41081.0</c:v>
                </c:pt>
                <c:pt idx="33">
                  <c:v>41082.0</c:v>
                </c:pt>
                <c:pt idx="34">
                  <c:v>41083.0</c:v>
                </c:pt>
                <c:pt idx="35">
                  <c:v>41084.0</c:v>
                </c:pt>
                <c:pt idx="36">
                  <c:v>41085.0</c:v>
                </c:pt>
                <c:pt idx="37">
                  <c:v>41086.0</c:v>
                </c:pt>
                <c:pt idx="38">
                  <c:v>41087.0</c:v>
                </c:pt>
                <c:pt idx="39">
                  <c:v>41088.0</c:v>
                </c:pt>
                <c:pt idx="40">
                  <c:v>41089.0</c:v>
                </c:pt>
                <c:pt idx="41">
                  <c:v>41090.0</c:v>
                </c:pt>
                <c:pt idx="42">
                  <c:v>41091.0</c:v>
                </c:pt>
                <c:pt idx="43">
                  <c:v>41092.0</c:v>
                </c:pt>
                <c:pt idx="44">
                  <c:v>41093.0</c:v>
                </c:pt>
                <c:pt idx="45">
                  <c:v>41094.0</c:v>
                </c:pt>
                <c:pt idx="46">
                  <c:v>41095.0</c:v>
                </c:pt>
                <c:pt idx="47">
                  <c:v>41096.0</c:v>
                </c:pt>
                <c:pt idx="48">
                  <c:v>41097.0</c:v>
                </c:pt>
                <c:pt idx="49">
                  <c:v>41098.0</c:v>
                </c:pt>
                <c:pt idx="50">
                  <c:v>41099.0</c:v>
                </c:pt>
                <c:pt idx="51">
                  <c:v>41100.0</c:v>
                </c:pt>
                <c:pt idx="52">
                  <c:v>41101.0</c:v>
                </c:pt>
                <c:pt idx="53">
                  <c:v>41102.0</c:v>
                </c:pt>
                <c:pt idx="54">
                  <c:v>41103.0</c:v>
                </c:pt>
                <c:pt idx="55">
                  <c:v>41104.0</c:v>
                </c:pt>
                <c:pt idx="56">
                  <c:v>41105.0</c:v>
                </c:pt>
                <c:pt idx="57">
                  <c:v>41106.0</c:v>
                </c:pt>
              </c:numCache>
            </c:numRef>
          </c:cat>
          <c:val>
            <c:numRef>
              <c:f>'Prices and Condition'!$B$6:$B$63</c:f>
              <c:numCache>
                <c:formatCode>0</c:formatCode>
                <c:ptCount val="58"/>
                <c:pt idx="0">
                  <c:v>636.0</c:v>
                </c:pt>
                <c:pt idx="1">
                  <c:v>630.0</c:v>
                </c:pt>
                <c:pt idx="2">
                  <c:v>601.0</c:v>
                </c:pt>
                <c:pt idx="3">
                  <c:v>605.0</c:v>
                </c:pt>
                <c:pt idx="4">
                  <c:v>578.0</c:v>
                </c:pt>
                <c:pt idx="5">
                  <c:v>579.0</c:v>
                </c:pt>
                <c:pt idx="6">
                  <c:v>579.0</c:v>
                </c:pt>
                <c:pt idx="7">
                  <c:v>579.0</c:v>
                </c:pt>
                <c:pt idx="8">
                  <c:v>579.0</c:v>
                </c:pt>
                <c:pt idx="9">
                  <c:v>562.0</c:v>
                </c:pt>
                <c:pt idx="10">
                  <c:v>560.0</c:v>
                </c:pt>
                <c:pt idx="11">
                  <c:v>555.0</c:v>
                </c:pt>
                <c:pt idx="12">
                  <c:v>556.0</c:v>
                </c:pt>
                <c:pt idx="13">
                  <c:v>556.0</c:v>
                </c:pt>
                <c:pt idx="14">
                  <c:v>556.0</c:v>
                </c:pt>
                <c:pt idx="15">
                  <c:v>568.0</c:v>
                </c:pt>
                <c:pt idx="16">
                  <c:v>568.0</c:v>
                </c:pt>
                <c:pt idx="17">
                  <c:v>586.0</c:v>
                </c:pt>
                <c:pt idx="18">
                  <c:v>594.0</c:v>
                </c:pt>
                <c:pt idx="19">
                  <c:v>598.0</c:v>
                </c:pt>
                <c:pt idx="20">
                  <c:v>598.0</c:v>
                </c:pt>
                <c:pt idx="21">
                  <c:v>598.0</c:v>
                </c:pt>
                <c:pt idx="22">
                  <c:v>592.0</c:v>
                </c:pt>
                <c:pt idx="23">
                  <c:v>581.0</c:v>
                </c:pt>
                <c:pt idx="24">
                  <c:v>591.0</c:v>
                </c:pt>
                <c:pt idx="25">
                  <c:v>601.0</c:v>
                </c:pt>
                <c:pt idx="26">
                  <c:v>512.0</c:v>
                </c:pt>
                <c:pt idx="27">
                  <c:v>512.0</c:v>
                </c:pt>
                <c:pt idx="28">
                  <c:v>512.0</c:v>
                </c:pt>
                <c:pt idx="29">
                  <c:v>538.0</c:v>
                </c:pt>
                <c:pt idx="30">
                  <c:v>563.0</c:v>
                </c:pt>
                <c:pt idx="31">
                  <c:v>569.0</c:v>
                </c:pt>
                <c:pt idx="32">
                  <c:v>550.0</c:v>
                </c:pt>
                <c:pt idx="33">
                  <c:v>552.0</c:v>
                </c:pt>
                <c:pt idx="34">
                  <c:v>552.0</c:v>
                </c:pt>
                <c:pt idx="35">
                  <c:v>552.0</c:v>
                </c:pt>
                <c:pt idx="36">
                  <c:v>591.0</c:v>
                </c:pt>
                <c:pt idx="37">
                  <c:v>619.0</c:v>
                </c:pt>
                <c:pt idx="38">
                  <c:v>630.0</c:v>
                </c:pt>
                <c:pt idx="39">
                  <c:v>625.0</c:v>
                </c:pt>
                <c:pt idx="40">
                  <c:v>628.0</c:v>
                </c:pt>
                <c:pt idx="41">
                  <c:v>628.0</c:v>
                </c:pt>
                <c:pt idx="42">
                  <c:v>628.0</c:v>
                </c:pt>
                <c:pt idx="43">
                  <c:v>653.0</c:v>
                </c:pt>
                <c:pt idx="44">
                  <c:v>674.0</c:v>
                </c:pt>
                <c:pt idx="45">
                  <c:v>674.0</c:v>
                </c:pt>
                <c:pt idx="46">
                  <c:v>710.0</c:v>
                </c:pt>
                <c:pt idx="47">
                  <c:v>695.0</c:v>
                </c:pt>
                <c:pt idx="48">
                  <c:v>695.0</c:v>
                </c:pt>
                <c:pt idx="49">
                  <c:v>695.0</c:v>
                </c:pt>
                <c:pt idx="50">
                  <c:v>732.0</c:v>
                </c:pt>
                <c:pt idx="51">
                  <c:v>718.0</c:v>
                </c:pt>
                <c:pt idx="52">
                  <c:v>704.0</c:v>
                </c:pt>
                <c:pt idx="53">
                  <c:v>732.0</c:v>
                </c:pt>
                <c:pt idx="54">
                  <c:v>742.0</c:v>
                </c:pt>
                <c:pt idx="55">
                  <c:v>742.0</c:v>
                </c:pt>
                <c:pt idx="56">
                  <c:v>742.0</c:v>
                </c:pt>
                <c:pt idx="57">
                  <c:v>777.0</c:v>
                </c:pt>
              </c:numCache>
            </c:numRef>
          </c:val>
        </c:ser>
        <c:dLbls/>
        <c:marker val="1"/>
        <c:axId val="298060872"/>
        <c:axId val="297890088"/>
      </c:lineChart>
      <c:lineChart>
        <c:grouping val="standard"/>
        <c:ser>
          <c:idx val="0"/>
          <c:order val="1"/>
          <c:tx>
            <c:strRef>
              <c:f>'Prices and Condition'!$C$3</c:f>
              <c:strCache>
                <c:ptCount val="1"/>
                <c:pt idx="0">
                  <c:v>Share of Crop Rated Good to Excellent</c:v>
                </c:pt>
              </c:strCache>
            </c:strRef>
          </c:tx>
          <c:spPr>
            <a:ln w="12700">
              <a:solidFill>
                <a:srgbClr val="000080"/>
              </a:solidFill>
            </a:ln>
          </c:spPr>
          <c:marker>
            <c:symbol val="none"/>
          </c:marker>
          <c:cat>
            <c:numLit>
              <c:formatCode>General</c:formatCode>
              <c:ptCount val="132"/>
              <c:pt idx="0">
                <c:v>1880.0</c:v>
              </c:pt>
              <c:pt idx="1">
                <c:v>1881.0</c:v>
              </c:pt>
              <c:pt idx="2">
                <c:v>1882.0</c:v>
              </c:pt>
              <c:pt idx="3">
                <c:v>1883.0</c:v>
              </c:pt>
              <c:pt idx="4">
                <c:v>1884.0</c:v>
              </c:pt>
              <c:pt idx="5">
                <c:v>1885.0</c:v>
              </c:pt>
              <c:pt idx="6">
                <c:v>1886.0</c:v>
              </c:pt>
              <c:pt idx="7">
                <c:v>1887.0</c:v>
              </c:pt>
              <c:pt idx="8">
                <c:v>1888.0</c:v>
              </c:pt>
              <c:pt idx="9">
                <c:v>1889.0</c:v>
              </c:pt>
              <c:pt idx="10">
                <c:v>1890.0</c:v>
              </c:pt>
              <c:pt idx="11">
                <c:v>1891.0</c:v>
              </c:pt>
              <c:pt idx="12">
                <c:v>1892.0</c:v>
              </c:pt>
              <c:pt idx="13">
                <c:v>1893.0</c:v>
              </c:pt>
              <c:pt idx="14">
                <c:v>1894.0</c:v>
              </c:pt>
              <c:pt idx="15">
                <c:v>1895.0</c:v>
              </c:pt>
              <c:pt idx="16">
                <c:v>1896.0</c:v>
              </c:pt>
              <c:pt idx="17">
                <c:v>1897.0</c:v>
              </c:pt>
              <c:pt idx="18">
                <c:v>1898.0</c:v>
              </c:pt>
              <c:pt idx="19">
                <c:v>1899.0</c:v>
              </c:pt>
              <c:pt idx="20">
                <c:v>1900.0</c:v>
              </c:pt>
              <c:pt idx="21">
                <c:v>1901.0</c:v>
              </c:pt>
              <c:pt idx="22">
                <c:v>1902.0</c:v>
              </c:pt>
              <c:pt idx="23">
                <c:v>1903.0</c:v>
              </c:pt>
              <c:pt idx="24">
                <c:v>1904.0</c:v>
              </c:pt>
              <c:pt idx="25">
                <c:v>1905.0</c:v>
              </c:pt>
              <c:pt idx="26">
                <c:v>1906.0</c:v>
              </c:pt>
              <c:pt idx="27">
                <c:v>1907.0</c:v>
              </c:pt>
              <c:pt idx="28">
                <c:v>1908.0</c:v>
              </c:pt>
              <c:pt idx="29">
                <c:v>1909.0</c:v>
              </c:pt>
              <c:pt idx="30">
                <c:v>1910.0</c:v>
              </c:pt>
              <c:pt idx="31">
                <c:v>1911.0</c:v>
              </c:pt>
              <c:pt idx="32">
                <c:v>1912.0</c:v>
              </c:pt>
              <c:pt idx="33">
                <c:v>1913.0</c:v>
              </c:pt>
              <c:pt idx="34">
                <c:v>1914.0</c:v>
              </c:pt>
              <c:pt idx="35">
                <c:v>1915.0</c:v>
              </c:pt>
              <c:pt idx="36">
                <c:v>1916.0</c:v>
              </c:pt>
              <c:pt idx="37">
                <c:v>1917.0</c:v>
              </c:pt>
              <c:pt idx="38">
                <c:v>1918.0</c:v>
              </c:pt>
              <c:pt idx="39">
                <c:v>1919.0</c:v>
              </c:pt>
              <c:pt idx="40">
                <c:v>1920.0</c:v>
              </c:pt>
              <c:pt idx="41">
                <c:v>1921.0</c:v>
              </c:pt>
              <c:pt idx="42">
                <c:v>1922.0</c:v>
              </c:pt>
              <c:pt idx="43">
                <c:v>1923.0</c:v>
              </c:pt>
              <c:pt idx="44">
                <c:v>1924.0</c:v>
              </c:pt>
              <c:pt idx="45">
                <c:v>1925.0</c:v>
              </c:pt>
              <c:pt idx="46">
                <c:v>1926.0</c:v>
              </c:pt>
              <c:pt idx="47">
                <c:v>1927.0</c:v>
              </c:pt>
              <c:pt idx="48">
                <c:v>1928.0</c:v>
              </c:pt>
              <c:pt idx="49">
                <c:v>1929.0</c:v>
              </c:pt>
              <c:pt idx="50">
                <c:v>1930.0</c:v>
              </c:pt>
              <c:pt idx="51">
                <c:v>1931.0</c:v>
              </c:pt>
              <c:pt idx="52">
                <c:v>1932.0</c:v>
              </c:pt>
              <c:pt idx="53">
                <c:v>1933.0</c:v>
              </c:pt>
              <c:pt idx="54">
                <c:v>1934.0</c:v>
              </c:pt>
              <c:pt idx="55">
                <c:v>1935.0</c:v>
              </c:pt>
              <c:pt idx="56">
                <c:v>1936.0</c:v>
              </c:pt>
              <c:pt idx="57">
                <c:v>1937.0</c:v>
              </c:pt>
              <c:pt idx="58">
                <c:v>1938.0</c:v>
              </c:pt>
              <c:pt idx="59">
                <c:v>1939.0</c:v>
              </c:pt>
              <c:pt idx="60">
                <c:v>1940.0</c:v>
              </c:pt>
              <c:pt idx="61">
                <c:v>1941.0</c:v>
              </c:pt>
              <c:pt idx="62">
                <c:v>1942.0</c:v>
              </c:pt>
              <c:pt idx="63">
                <c:v>1943.0</c:v>
              </c:pt>
              <c:pt idx="64">
                <c:v>1944.0</c:v>
              </c:pt>
              <c:pt idx="65">
                <c:v>1945.0</c:v>
              </c:pt>
              <c:pt idx="66">
                <c:v>1946.0</c:v>
              </c:pt>
              <c:pt idx="67">
                <c:v>1947.0</c:v>
              </c:pt>
              <c:pt idx="68">
                <c:v>1948.0</c:v>
              </c:pt>
              <c:pt idx="69">
                <c:v>1949.0</c:v>
              </c:pt>
              <c:pt idx="70">
                <c:v>1950.0</c:v>
              </c:pt>
              <c:pt idx="71">
                <c:v>1951.0</c:v>
              </c:pt>
              <c:pt idx="72">
                <c:v>1952.0</c:v>
              </c:pt>
              <c:pt idx="73">
                <c:v>1953.0</c:v>
              </c:pt>
              <c:pt idx="74">
                <c:v>1954.0</c:v>
              </c:pt>
              <c:pt idx="75">
                <c:v>1955.0</c:v>
              </c:pt>
              <c:pt idx="76">
                <c:v>1956.0</c:v>
              </c:pt>
              <c:pt idx="77">
                <c:v>1957.0</c:v>
              </c:pt>
              <c:pt idx="78">
                <c:v>1958.0</c:v>
              </c:pt>
              <c:pt idx="79">
                <c:v>1959.0</c:v>
              </c:pt>
              <c:pt idx="80">
                <c:v>1960.0</c:v>
              </c:pt>
              <c:pt idx="81">
                <c:v>1961.0</c:v>
              </c:pt>
              <c:pt idx="82">
                <c:v>1962.0</c:v>
              </c:pt>
              <c:pt idx="83">
                <c:v>1963.0</c:v>
              </c:pt>
              <c:pt idx="84">
                <c:v>1964.0</c:v>
              </c:pt>
              <c:pt idx="85">
                <c:v>1965.0</c:v>
              </c:pt>
              <c:pt idx="86">
                <c:v>1966.0</c:v>
              </c:pt>
              <c:pt idx="87">
                <c:v>1967.0</c:v>
              </c:pt>
              <c:pt idx="88">
                <c:v>1968.0</c:v>
              </c:pt>
              <c:pt idx="89">
                <c:v>1969.0</c:v>
              </c:pt>
              <c:pt idx="90">
                <c:v>1970.0</c:v>
              </c:pt>
              <c:pt idx="91">
                <c:v>1971.0</c:v>
              </c:pt>
              <c:pt idx="92">
                <c:v>1972.0</c:v>
              </c:pt>
              <c:pt idx="93">
                <c:v>1973.0</c:v>
              </c:pt>
              <c:pt idx="94">
                <c:v>1974.0</c:v>
              </c:pt>
              <c:pt idx="95">
                <c:v>1975.0</c:v>
              </c:pt>
              <c:pt idx="96">
                <c:v>1976.0</c:v>
              </c:pt>
              <c:pt idx="97">
                <c:v>1977.0</c:v>
              </c:pt>
              <c:pt idx="98">
                <c:v>1978.0</c:v>
              </c:pt>
              <c:pt idx="99">
                <c:v>1979.0</c:v>
              </c:pt>
              <c:pt idx="100">
                <c:v>1980.0</c:v>
              </c:pt>
              <c:pt idx="101">
                <c:v>1981.0</c:v>
              </c:pt>
              <c:pt idx="102">
                <c:v>1982.0</c:v>
              </c:pt>
              <c:pt idx="103">
                <c:v>1983.0</c:v>
              </c:pt>
              <c:pt idx="104">
                <c:v>1984.0</c:v>
              </c:pt>
              <c:pt idx="105">
                <c:v>1985.0</c:v>
              </c:pt>
              <c:pt idx="106">
                <c:v>1986.0</c:v>
              </c:pt>
              <c:pt idx="107">
                <c:v>1987.0</c:v>
              </c:pt>
              <c:pt idx="108">
                <c:v>1988.0</c:v>
              </c:pt>
              <c:pt idx="109">
                <c:v>1989.0</c:v>
              </c:pt>
              <c:pt idx="110">
                <c:v>1990.0</c:v>
              </c:pt>
              <c:pt idx="111">
                <c:v>1991.0</c:v>
              </c:pt>
              <c:pt idx="112">
                <c:v>1992.0</c:v>
              </c:pt>
              <c:pt idx="113">
                <c:v>1993.0</c:v>
              </c:pt>
              <c:pt idx="114">
                <c:v>1994.0</c:v>
              </c:pt>
              <c:pt idx="115">
                <c:v>1995.0</c:v>
              </c:pt>
              <c:pt idx="116">
                <c:v>1996.0</c:v>
              </c:pt>
              <c:pt idx="117">
                <c:v>1997.0</c:v>
              </c:pt>
              <c:pt idx="118">
                <c:v>1998.0</c:v>
              </c:pt>
              <c:pt idx="119">
                <c:v>1999.0</c:v>
              </c:pt>
              <c:pt idx="120">
                <c:v>2000.0</c:v>
              </c:pt>
              <c:pt idx="121">
                <c:v>2001.0</c:v>
              </c:pt>
              <c:pt idx="122">
                <c:v>2002.0</c:v>
              </c:pt>
              <c:pt idx="123">
                <c:v>2003.0</c:v>
              </c:pt>
              <c:pt idx="124">
                <c:v>2004.0</c:v>
              </c:pt>
              <c:pt idx="125">
                <c:v>2005.0</c:v>
              </c:pt>
              <c:pt idx="126">
                <c:v>2006.0</c:v>
              </c:pt>
              <c:pt idx="127">
                <c:v>2007.0</c:v>
              </c:pt>
              <c:pt idx="128">
                <c:v>2008.0</c:v>
              </c:pt>
              <c:pt idx="129">
                <c:v>2009.0</c:v>
              </c:pt>
              <c:pt idx="130">
                <c:v>2010.0</c:v>
              </c:pt>
              <c:pt idx="131">
                <c:v>2011.0</c:v>
              </c:pt>
            </c:numLit>
          </c:cat>
          <c:val>
            <c:numRef>
              <c:f>'Prices and Condition'!$C$6:$C$63</c:f>
              <c:numCache>
                <c:formatCode>General</c:formatCode>
                <c:ptCount val="58"/>
                <c:pt idx="0">
                  <c:v>77.0</c:v>
                </c:pt>
                <c:pt idx="1">
                  <c:v>77.0</c:v>
                </c:pt>
                <c:pt idx="2">
                  <c:v>77.0</c:v>
                </c:pt>
                <c:pt idx="3">
                  <c:v>77.0</c:v>
                </c:pt>
                <c:pt idx="4">
                  <c:v>77.0</c:v>
                </c:pt>
                <c:pt idx="5">
                  <c:v>77.0</c:v>
                </c:pt>
                <c:pt idx="6">
                  <c:v>77.0</c:v>
                </c:pt>
                <c:pt idx="7">
                  <c:v>72.0</c:v>
                </c:pt>
                <c:pt idx="8">
                  <c:v>72.0</c:v>
                </c:pt>
                <c:pt idx="9">
                  <c:v>72.0</c:v>
                </c:pt>
                <c:pt idx="10">
                  <c:v>72.0</c:v>
                </c:pt>
                <c:pt idx="11">
                  <c:v>72.0</c:v>
                </c:pt>
                <c:pt idx="12">
                  <c:v>72.0</c:v>
                </c:pt>
                <c:pt idx="13">
                  <c:v>72.0</c:v>
                </c:pt>
                <c:pt idx="14">
                  <c:v>72.0</c:v>
                </c:pt>
                <c:pt idx="15">
                  <c:v>72.0</c:v>
                </c:pt>
                <c:pt idx="16">
                  <c:v>72.0</c:v>
                </c:pt>
                <c:pt idx="17">
                  <c:v>72.0</c:v>
                </c:pt>
                <c:pt idx="18">
                  <c:v>72.0</c:v>
                </c:pt>
                <c:pt idx="19">
                  <c:v>72.0</c:v>
                </c:pt>
                <c:pt idx="20">
                  <c:v>72.0</c:v>
                </c:pt>
                <c:pt idx="21">
                  <c:v>66.0</c:v>
                </c:pt>
                <c:pt idx="22">
                  <c:v>66.0</c:v>
                </c:pt>
                <c:pt idx="23">
                  <c:v>66.0</c:v>
                </c:pt>
                <c:pt idx="24">
                  <c:v>66.0</c:v>
                </c:pt>
                <c:pt idx="25">
                  <c:v>66.0</c:v>
                </c:pt>
                <c:pt idx="26">
                  <c:v>66.0</c:v>
                </c:pt>
                <c:pt idx="27">
                  <c:v>66.0</c:v>
                </c:pt>
                <c:pt idx="28">
                  <c:v>63.0</c:v>
                </c:pt>
                <c:pt idx="29">
                  <c:v>63.0</c:v>
                </c:pt>
                <c:pt idx="30">
                  <c:v>63.0</c:v>
                </c:pt>
                <c:pt idx="31">
                  <c:v>63.0</c:v>
                </c:pt>
                <c:pt idx="32">
                  <c:v>63.0</c:v>
                </c:pt>
                <c:pt idx="33">
                  <c:v>63.0</c:v>
                </c:pt>
                <c:pt idx="34">
                  <c:v>63.0</c:v>
                </c:pt>
                <c:pt idx="35">
                  <c:v>56.0</c:v>
                </c:pt>
                <c:pt idx="36">
                  <c:v>56.0</c:v>
                </c:pt>
                <c:pt idx="37">
                  <c:v>56.0</c:v>
                </c:pt>
                <c:pt idx="38">
                  <c:v>56.0</c:v>
                </c:pt>
                <c:pt idx="39">
                  <c:v>56.0</c:v>
                </c:pt>
                <c:pt idx="40">
                  <c:v>56.0</c:v>
                </c:pt>
                <c:pt idx="41">
                  <c:v>56.0</c:v>
                </c:pt>
                <c:pt idx="42">
                  <c:v>48.0</c:v>
                </c:pt>
                <c:pt idx="43">
                  <c:v>48.0</c:v>
                </c:pt>
                <c:pt idx="44">
                  <c:v>48.0</c:v>
                </c:pt>
                <c:pt idx="45">
                  <c:v>48.0</c:v>
                </c:pt>
                <c:pt idx="46">
                  <c:v>48.0</c:v>
                </c:pt>
                <c:pt idx="47">
                  <c:v>48.0</c:v>
                </c:pt>
                <c:pt idx="48">
                  <c:v>48.0</c:v>
                </c:pt>
                <c:pt idx="49">
                  <c:v>40.0</c:v>
                </c:pt>
                <c:pt idx="50">
                  <c:v>40.0</c:v>
                </c:pt>
                <c:pt idx="51">
                  <c:v>40.0</c:v>
                </c:pt>
                <c:pt idx="52">
                  <c:v>40.0</c:v>
                </c:pt>
                <c:pt idx="53">
                  <c:v>40.0</c:v>
                </c:pt>
                <c:pt idx="54">
                  <c:v>40.0</c:v>
                </c:pt>
                <c:pt idx="55">
                  <c:v>40.0</c:v>
                </c:pt>
                <c:pt idx="56">
                  <c:v>31.0</c:v>
                </c:pt>
                <c:pt idx="57">
                  <c:v>31.0</c:v>
                </c:pt>
              </c:numCache>
            </c:numRef>
          </c:val>
        </c:ser>
        <c:dLbls/>
        <c:marker val="1"/>
        <c:axId val="297936456"/>
        <c:axId val="297823000"/>
      </c:lineChart>
      <c:dateAx>
        <c:axId val="29806087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Source: EPI from CBOT, CME Group, USDA</a:t>
                </a:r>
              </a:p>
            </c:rich>
          </c:tx>
          <c:layout>
            <c:manualLayout>
              <c:xMode val="edge"/>
              <c:yMode val="edge"/>
              <c:x val="0.289831430125068"/>
              <c:y val="0.941972920696325"/>
            </c:manualLayout>
          </c:layout>
          <c:spPr>
            <a:noFill/>
            <a:ln w="25400">
              <a:noFill/>
            </a:ln>
          </c:spPr>
        </c:title>
        <c:numFmt formatCode="m/d;@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7890088"/>
        <c:crosses val="autoZero"/>
        <c:auto val="1"/>
        <c:lblOffset val="100"/>
        <c:baseTimeUnit val="days"/>
        <c:majorUnit val="7.0"/>
        <c:majorTimeUnit val="days"/>
        <c:minorUnit val="7.0"/>
        <c:minorTimeUnit val="days"/>
      </c:dateAx>
      <c:valAx>
        <c:axId val="297890088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Cents</a:t>
                </a:r>
                <a:r>
                  <a:rPr lang="en-US" baseline="0"/>
                  <a:t> per Bushel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0179445350734095"/>
              <c:y val="0.340425531914894"/>
            </c:manualLayout>
          </c:layout>
          <c:spPr>
            <a:noFill/>
            <a:ln w="25400">
              <a:noFill/>
            </a:ln>
          </c:spPr>
        </c:title>
        <c:numFmt formatCode="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8060872"/>
        <c:crosses val="autoZero"/>
        <c:crossBetween val="between"/>
      </c:valAx>
      <c:catAx>
        <c:axId val="297936456"/>
        <c:scaling>
          <c:orientation val="minMax"/>
        </c:scaling>
        <c:delete val="1"/>
        <c:axPos val="b"/>
        <c:numFmt formatCode="General" sourceLinked="1"/>
        <c:tickLblPos val="nextTo"/>
        <c:crossAx val="297823000"/>
        <c:crosses val="autoZero"/>
        <c:lblAlgn val="ctr"/>
        <c:lblOffset val="100"/>
      </c:catAx>
      <c:valAx>
        <c:axId val="297823000"/>
        <c:scaling>
          <c:orientation val="minMax"/>
        </c:scaling>
        <c:axPos val="r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2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Percent Rated Good to Excellent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30888149584891"/>
              <c:y val="0.249787132507856"/>
            </c:manualLayout>
          </c:layout>
        </c:title>
        <c:numFmt formatCode="0" sourceLinked="0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7936456"/>
        <c:crosses val="max"/>
        <c:crossBetween val="between"/>
      </c:valAx>
      <c:spPr>
        <a:noFill/>
        <a:ln w="9525">
          <a:solidFill>
            <a:schemeClr val="tx1">
              <a:lumMod val="50000"/>
              <a:lumOff val="50000"/>
            </a:schemeClr>
          </a:solidFill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World Grain Stocks as Days of Consumption, 1960-2012</a:t>
            </a:r>
          </a:p>
        </c:rich>
      </c:tx>
      <c:layout>
        <c:manualLayout>
          <c:xMode val="edge"/>
          <c:yMode val="edge"/>
          <c:x val="0.149054484005469"/>
          <c:y val="0.0476613695578914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32137030995106"/>
          <c:y val="0.143133462282398"/>
          <c:w val="0.825448613376835"/>
          <c:h val="0.731141199226306"/>
        </c:manualLayout>
      </c:layout>
      <c:scatterChart>
        <c:scatterStyle val="lineMarker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Stocks!$A$6:$A$58</c:f>
              <c:numCache>
                <c:formatCode>General</c:formatCode>
                <c:ptCount val="53"/>
                <c:pt idx="0">
                  <c:v>1960.0</c:v>
                </c:pt>
                <c:pt idx="1">
                  <c:v>1961.0</c:v>
                </c:pt>
                <c:pt idx="2">
                  <c:v>1962.0</c:v>
                </c:pt>
                <c:pt idx="3">
                  <c:v>1963.0</c:v>
                </c:pt>
                <c:pt idx="4">
                  <c:v>1964.0</c:v>
                </c:pt>
                <c:pt idx="5">
                  <c:v>1965.0</c:v>
                </c:pt>
                <c:pt idx="6">
                  <c:v>1966.0</c:v>
                </c:pt>
                <c:pt idx="7">
                  <c:v>1967.0</c:v>
                </c:pt>
                <c:pt idx="8">
                  <c:v>1968.0</c:v>
                </c:pt>
                <c:pt idx="9">
                  <c:v>1969.0</c:v>
                </c:pt>
                <c:pt idx="10">
                  <c:v>1970.0</c:v>
                </c:pt>
                <c:pt idx="11">
                  <c:v>1971.0</c:v>
                </c:pt>
                <c:pt idx="12">
                  <c:v>1972.0</c:v>
                </c:pt>
                <c:pt idx="13">
                  <c:v>1973.0</c:v>
                </c:pt>
                <c:pt idx="14">
                  <c:v>1974.0</c:v>
                </c:pt>
                <c:pt idx="15">
                  <c:v>1975.0</c:v>
                </c:pt>
                <c:pt idx="16">
                  <c:v>1976.0</c:v>
                </c:pt>
                <c:pt idx="17">
                  <c:v>1977.0</c:v>
                </c:pt>
                <c:pt idx="18">
                  <c:v>1978.0</c:v>
                </c:pt>
                <c:pt idx="19">
                  <c:v>1979.0</c:v>
                </c:pt>
                <c:pt idx="20">
                  <c:v>1980.0</c:v>
                </c:pt>
                <c:pt idx="21">
                  <c:v>1981.0</c:v>
                </c:pt>
                <c:pt idx="22">
                  <c:v>1982.0</c:v>
                </c:pt>
                <c:pt idx="23">
                  <c:v>1983.0</c:v>
                </c:pt>
                <c:pt idx="24">
                  <c:v>1984.0</c:v>
                </c:pt>
                <c:pt idx="25">
                  <c:v>1985.0</c:v>
                </c:pt>
                <c:pt idx="26">
                  <c:v>1986.0</c:v>
                </c:pt>
                <c:pt idx="27">
                  <c:v>1987.0</c:v>
                </c:pt>
                <c:pt idx="28">
                  <c:v>1988.0</c:v>
                </c:pt>
                <c:pt idx="29">
                  <c:v>1989.0</c:v>
                </c:pt>
                <c:pt idx="30">
                  <c:v>1990.0</c:v>
                </c:pt>
                <c:pt idx="31">
                  <c:v>1991.0</c:v>
                </c:pt>
                <c:pt idx="32">
                  <c:v>1992.0</c:v>
                </c:pt>
                <c:pt idx="33">
                  <c:v>1993.0</c:v>
                </c:pt>
                <c:pt idx="34">
                  <c:v>1994.0</c:v>
                </c:pt>
                <c:pt idx="35">
                  <c:v>1995.0</c:v>
                </c:pt>
                <c:pt idx="36">
                  <c:v>1996.0</c:v>
                </c:pt>
                <c:pt idx="37">
                  <c:v>1997.0</c:v>
                </c:pt>
                <c:pt idx="38">
                  <c:v>1998.0</c:v>
                </c:pt>
                <c:pt idx="39">
                  <c:v>1999.0</c:v>
                </c:pt>
                <c:pt idx="40">
                  <c:v>2000.0</c:v>
                </c:pt>
                <c:pt idx="41">
                  <c:v>2001.0</c:v>
                </c:pt>
                <c:pt idx="42">
                  <c:v>2002.0</c:v>
                </c:pt>
                <c:pt idx="43">
                  <c:v>2003.0</c:v>
                </c:pt>
                <c:pt idx="44">
                  <c:v>2004.0</c:v>
                </c:pt>
                <c:pt idx="45">
                  <c:v>2005.0</c:v>
                </c:pt>
                <c:pt idx="46">
                  <c:v>2006.0</c:v>
                </c:pt>
                <c:pt idx="47">
                  <c:v>2007.0</c:v>
                </c:pt>
                <c:pt idx="48">
                  <c:v>2008.0</c:v>
                </c:pt>
                <c:pt idx="49">
                  <c:v>2009.0</c:v>
                </c:pt>
                <c:pt idx="50">
                  <c:v>2010.0</c:v>
                </c:pt>
                <c:pt idx="51">
                  <c:v>2011.0</c:v>
                </c:pt>
                <c:pt idx="52">
                  <c:v>2012.0</c:v>
                </c:pt>
              </c:numCache>
            </c:numRef>
          </c:xVal>
          <c:yVal>
            <c:numRef>
              <c:f>Stocks!$E$6:$E$58</c:f>
              <c:numCache>
                <c:formatCode>0</c:formatCode>
                <c:ptCount val="53"/>
                <c:pt idx="0">
                  <c:v>90.93581454454908</c:v>
                </c:pt>
                <c:pt idx="1">
                  <c:v>81.32995266327253</c:v>
                </c:pt>
                <c:pt idx="2">
                  <c:v>82.69529888410868</c:v>
                </c:pt>
                <c:pt idx="3">
                  <c:v>82.52319930334607</c:v>
                </c:pt>
                <c:pt idx="4">
                  <c:v>78.95734255897758</c:v>
                </c:pt>
                <c:pt idx="5">
                  <c:v>62.32553635519884</c:v>
                </c:pt>
                <c:pt idx="6">
                  <c:v>72.30138501490813</c:v>
                </c:pt>
                <c:pt idx="7">
                  <c:v>78.8431194843727</c:v>
                </c:pt>
                <c:pt idx="8">
                  <c:v>87.19719192224206</c:v>
                </c:pt>
                <c:pt idx="9">
                  <c:v>77.79507647566311</c:v>
                </c:pt>
                <c:pt idx="10">
                  <c:v>63.54278754204834</c:v>
                </c:pt>
                <c:pt idx="11">
                  <c:v>69.04210443018712</c:v>
                </c:pt>
                <c:pt idx="12">
                  <c:v>56.06674130745785</c:v>
                </c:pt>
                <c:pt idx="13">
                  <c:v>56.91907130445247</c:v>
                </c:pt>
                <c:pt idx="14">
                  <c:v>60.9934823732595</c:v>
                </c:pt>
                <c:pt idx="15">
                  <c:v>65.94031855848243</c:v>
                </c:pt>
                <c:pt idx="16">
                  <c:v>80.28254671136731</c:v>
                </c:pt>
                <c:pt idx="17">
                  <c:v>76.89792691882978</c:v>
                </c:pt>
                <c:pt idx="18">
                  <c:v>88.07782102858997</c:v>
                </c:pt>
                <c:pt idx="19">
                  <c:v>84.49745849032348</c:v>
                </c:pt>
                <c:pt idx="20">
                  <c:v>78.03601415064857</c:v>
                </c:pt>
                <c:pt idx="21">
                  <c:v>82.99383181826911</c:v>
                </c:pt>
                <c:pt idx="22">
                  <c:v>96.26441625973035</c:v>
                </c:pt>
                <c:pt idx="23">
                  <c:v>84.58443432619237</c:v>
                </c:pt>
                <c:pt idx="24">
                  <c:v>100.7700240932121</c:v>
                </c:pt>
                <c:pt idx="25">
                  <c:v>121.8479089019715</c:v>
                </c:pt>
                <c:pt idx="26">
                  <c:v>130.485092498634</c:v>
                </c:pt>
                <c:pt idx="27">
                  <c:v>117.6210711970419</c:v>
                </c:pt>
                <c:pt idx="28">
                  <c:v>101.5804914956236</c:v>
                </c:pt>
                <c:pt idx="29">
                  <c:v>96.03550311738471</c:v>
                </c:pt>
                <c:pt idx="30">
                  <c:v>105.9205892070872</c:v>
                </c:pt>
                <c:pt idx="31">
                  <c:v>103.5554864356376</c:v>
                </c:pt>
                <c:pt idx="32">
                  <c:v>109.830337671494</c:v>
                </c:pt>
                <c:pt idx="33">
                  <c:v>101.7587672077775</c:v>
                </c:pt>
                <c:pt idx="34">
                  <c:v>99.4432893810266</c:v>
                </c:pt>
                <c:pt idx="35">
                  <c:v>91.66099046754687</c:v>
                </c:pt>
                <c:pt idx="36">
                  <c:v>98.26122157221973</c:v>
                </c:pt>
                <c:pt idx="37">
                  <c:v>108.5157401569787</c:v>
                </c:pt>
                <c:pt idx="38">
                  <c:v>115.6399235443763</c:v>
                </c:pt>
                <c:pt idx="39">
                  <c:v>115.4215208459621</c:v>
                </c:pt>
                <c:pt idx="40">
                  <c:v>110.9658362817238</c:v>
                </c:pt>
                <c:pt idx="41">
                  <c:v>102.8301612901532</c:v>
                </c:pt>
                <c:pt idx="42">
                  <c:v>84.92318372118113</c:v>
                </c:pt>
                <c:pt idx="43">
                  <c:v>67.95361591037757</c:v>
                </c:pt>
                <c:pt idx="44">
                  <c:v>75.2252656614873</c:v>
                </c:pt>
                <c:pt idx="45">
                  <c:v>71.6371976469668</c:v>
                </c:pt>
                <c:pt idx="46">
                  <c:v>62.58517735736859</c:v>
                </c:pt>
                <c:pt idx="47">
                  <c:v>65.0070535348511</c:v>
                </c:pt>
                <c:pt idx="48">
                  <c:v>77.23989599139304</c:v>
                </c:pt>
                <c:pt idx="49">
                  <c:v>81.93269703040866</c:v>
                </c:pt>
                <c:pt idx="50">
                  <c:v>75.09899220590737</c:v>
                </c:pt>
                <c:pt idx="51">
                  <c:v>74.15035806626273</c:v>
                </c:pt>
                <c:pt idx="52">
                  <c:v>70.82770201133518</c:v>
                </c:pt>
              </c:numCache>
            </c:numRef>
          </c:yVal>
        </c:ser>
        <c:dLbls/>
        <c:axId val="298326328"/>
        <c:axId val="298310520"/>
      </c:scatterChart>
      <c:valAx>
        <c:axId val="298326328"/>
        <c:scaling>
          <c:orientation val="minMax"/>
          <c:min val="1960.0"/>
        </c:scaling>
        <c:axPos val="b"/>
        <c:title>
          <c:tx>
            <c:rich>
              <a:bodyPr/>
              <a:lstStyle/>
              <a:p>
                <a:pPr>
                  <a:defRPr sz="10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Source: EPI from USDA</a:t>
                </a:r>
              </a:p>
            </c:rich>
          </c:tx>
          <c:layout>
            <c:manualLayout>
              <c:xMode val="edge"/>
              <c:yMode val="edge"/>
              <c:x val="0.419249592169657"/>
              <c:y val="0.93423597678916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8310520"/>
        <c:crosses val="autoZero"/>
        <c:crossBetween val="midCat"/>
      </c:valAx>
      <c:valAx>
        <c:axId val="29831052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Days </a:t>
                </a:r>
              </a:p>
            </c:rich>
          </c:tx>
          <c:layout>
            <c:manualLayout>
              <c:xMode val="edge"/>
              <c:yMode val="edge"/>
              <c:x val="0.0179445350734095"/>
              <c:y val="0.423597678916828"/>
            </c:manualLayout>
          </c:layout>
          <c:spPr>
            <a:noFill/>
            <a:ln w="25400">
              <a:noFill/>
            </a:ln>
          </c:spPr>
        </c:title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832632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U.S. Corn Use for Feedgrain, Fuel Ethanol, and Exports, 1980-2012</a:t>
            </a:r>
          </a:p>
        </c:rich>
      </c:tx>
      <c:layout>
        <c:manualLayout>
          <c:xMode val="edge"/>
          <c:yMode val="edge"/>
          <c:x val="0.144643828167482"/>
          <c:y val="0.0322372662798195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15823817292007"/>
          <c:y val="0.143133462282398"/>
          <c:w val="0.840130505709625"/>
          <c:h val="0.729206963249516"/>
        </c:manualLayout>
      </c:layout>
      <c:scatterChart>
        <c:scatterStyle val="lineMarker"/>
        <c:ser>
          <c:idx val="0"/>
          <c:order val="0"/>
          <c:tx>
            <c:strRef>
              <c:f>'USCorn Exports &amp; Ethanol'!$E$3</c:f>
              <c:strCache>
                <c:ptCount val="1"/>
                <c:pt idx="0">
                  <c:v>Fuel Ethanol Use</c:v>
                </c:pt>
              </c:strCache>
            </c:strRef>
          </c:tx>
          <c:spPr>
            <a:ln w="12700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'USCorn Exports &amp; Ethanol'!$A$6:$A$38</c:f>
              <c:numCache>
                <c:formatCode>General</c:formatCode>
                <c:ptCount val="33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  <c:pt idx="31">
                  <c:v>2011.0</c:v>
                </c:pt>
                <c:pt idx="32">
                  <c:v>2012.0</c:v>
                </c:pt>
              </c:numCache>
            </c:numRef>
          </c:xVal>
          <c:yVal>
            <c:numRef>
              <c:f>'USCorn Exports &amp; Ethanol'!$E$6:$E$38</c:f>
              <c:numCache>
                <c:formatCode>0</c:formatCode>
                <c:ptCount val="33"/>
                <c:pt idx="0">
                  <c:v>0.889</c:v>
                </c:pt>
                <c:pt idx="1">
                  <c:v>2.1844</c:v>
                </c:pt>
                <c:pt idx="2">
                  <c:v>3.556</c:v>
                </c:pt>
                <c:pt idx="3">
                  <c:v>4.064</c:v>
                </c:pt>
                <c:pt idx="4">
                  <c:v>5.892799999999999</c:v>
                </c:pt>
                <c:pt idx="5">
                  <c:v>6.8834</c:v>
                </c:pt>
                <c:pt idx="6">
                  <c:v>7.3657968</c:v>
                </c:pt>
                <c:pt idx="7">
                  <c:v>7.0903084</c:v>
                </c:pt>
                <c:pt idx="8">
                  <c:v>7.301102999999999</c:v>
                </c:pt>
                <c:pt idx="9">
                  <c:v>8.1647284</c:v>
                </c:pt>
                <c:pt idx="10">
                  <c:v>8.866327199999998</c:v>
                </c:pt>
                <c:pt idx="11">
                  <c:v>10.1159056</c:v>
                </c:pt>
                <c:pt idx="12">
                  <c:v>10.807954</c:v>
                </c:pt>
                <c:pt idx="13">
                  <c:v>11.6397786</c:v>
                </c:pt>
                <c:pt idx="14">
                  <c:v>13.5329422</c:v>
                </c:pt>
                <c:pt idx="15">
                  <c:v>10.050272</c:v>
                </c:pt>
                <c:pt idx="16">
                  <c:v>10.8895134</c:v>
                </c:pt>
                <c:pt idx="17">
                  <c:v>12.3883928</c:v>
                </c:pt>
                <c:pt idx="18">
                  <c:v>13.152628</c:v>
                </c:pt>
                <c:pt idx="19">
                  <c:v>14.37251888</c:v>
                </c:pt>
                <c:pt idx="20">
                  <c:v>15.99761088</c:v>
                </c:pt>
                <c:pt idx="21">
                  <c:v>17.963856923116</c:v>
                </c:pt>
                <c:pt idx="22">
                  <c:v>25.285800000054</c:v>
                </c:pt>
                <c:pt idx="23">
                  <c:v>29.65571227342</c:v>
                </c:pt>
                <c:pt idx="24">
                  <c:v>33.60959821882</c:v>
                </c:pt>
                <c:pt idx="25">
                  <c:v>40.72444088776</c:v>
                </c:pt>
                <c:pt idx="26">
                  <c:v>53.83514383826</c:v>
                </c:pt>
                <c:pt idx="27">
                  <c:v>77.45003748213999</c:v>
                </c:pt>
                <c:pt idx="28">
                  <c:v>94.205781616</c:v>
                </c:pt>
                <c:pt idx="29">
                  <c:v>116.6153878</c:v>
                </c:pt>
                <c:pt idx="30">
                  <c:v>127.5388356</c:v>
                </c:pt>
                <c:pt idx="31">
                  <c:v>128.27</c:v>
                </c:pt>
                <c:pt idx="32">
                  <c:v>127.0</c:v>
                </c:pt>
              </c:numCache>
            </c:numRef>
          </c:yVal>
        </c:ser>
        <c:ser>
          <c:idx val="2"/>
          <c:order val="1"/>
          <c:tx>
            <c:strRef>
              <c:f>'USCorn Exports &amp; Ethanol'!$D$3</c:f>
              <c:strCache>
                <c:ptCount val="1"/>
                <c:pt idx="0">
                  <c:v>Feedgrain Use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'USCorn Exports &amp; Ethanol'!$A$6:$A$38</c:f>
              <c:numCache>
                <c:formatCode>General</c:formatCode>
                <c:ptCount val="33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  <c:pt idx="31">
                  <c:v>2011.0</c:v>
                </c:pt>
                <c:pt idx="32">
                  <c:v>2012.0</c:v>
                </c:pt>
              </c:numCache>
            </c:numRef>
          </c:xVal>
          <c:yVal>
            <c:numRef>
              <c:f>'USCorn Exports &amp; Ethanol'!$D$6:$D$38</c:f>
              <c:numCache>
                <c:formatCode>0</c:formatCode>
                <c:ptCount val="33"/>
                <c:pt idx="0">
                  <c:v>107.501</c:v>
                </c:pt>
                <c:pt idx="1">
                  <c:v>107.816</c:v>
                </c:pt>
                <c:pt idx="2">
                  <c:v>116.166</c:v>
                </c:pt>
                <c:pt idx="3">
                  <c:v>98.462</c:v>
                </c:pt>
                <c:pt idx="4">
                  <c:v>104.513</c:v>
                </c:pt>
                <c:pt idx="5">
                  <c:v>104.505</c:v>
                </c:pt>
                <c:pt idx="6">
                  <c:v>118.356</c:v>
                </c:pt>
                <c:pt idx="7">
                  <c:v>121.652</c:v>
                </c:pt>
                <c:pt idx="8">
                  <c:v>99.926</c:v>
                </c:pt>
                <c:pt idx="9">
                  <c:v>111.32</c:v>
                </c:pt>
                <c:pt idx="10">
                  <c:v>117.072</c:v>
                </c:pt>
                <c:pt idx="11">
                  <c:v>121.873</c:v>
                </c:pt>
                <c:pt idx="12">
                  <c:v>133.409</c:v>
                </c:pt>
                <c:pt idx="13">
                  <c:v>118.874</c:v>
                </c:pt>
                <c:pt idx="14">
                  <c:v>138.682</c:v>
                </c:pt>
                <c:pt idx="15">
                  <c:v>119.196</c:v>
                </c:pt>
                <c:pt idx="16">
                  <c:v>134.042</c:v>
                </c:pt>
                <c:pt idx="17">
                  <c:v>138.448</c:v>
                </c:pt>
                <c:pt idx="18">
                  <c:v>138.497</c:v>
                </c:pt>
                <c:pt idx="19">
                  <c:v>143.333</c:v>
                </c:pt>
                <c:pt idx="20">
                  <c:v>147.887</c:v>
                </c:pt>
                <c:pt idx="21">
                  <c:v>148.565</c:v>
                </c:pt>
                <c:pt idx="22">
                  <c:v>140.934</c:v>
                </c:pt>
                <c:pt idx="23">
                  <c:v>146.85</c:v>
                </c:pt>
                <c:pt idx="24">
                  <c:v>155.838</c:v>
                </c:pt>
                <c:pt idx="25">
                  <c:v>155.33</c:v>
                </c:pt>
                <c:pt idx="26">
                  <c:v>140.726</c:v>
                </c:pt>
                <c:pt idx="27">
                  <c:v>148.793</c:v>
                </c:pt>
                <c:pt idx="28">
                  <c:v>131.625</c:v>
                </c:pt>
                <c:pt idx="29">
                  <c:v>130.173</c:v>
                </c:pt>
                <c:pt idx="30">
                  <c:v>121.737</c:v>
                </c:pt>
                <c:pt idx="31">
                  <c:v>115.575</c:v>
                </c:pt>
                <c:pt idx="32">
                  <c:v>121.926</c:v>
                </c:pt>
              </c:numCache>
            </c:numRef>
          </c:yVal>
        </c:ser>
        <c:ser>
          <c:idx val="1"/>
          <c:order val="2"/>
          <c:tx>
            <c:strRef>
              <c:f>'USCorn Exports &amp; Ethanol'!$F$3</c:f>
              <c:strCache>
                <c:ptCount val="1"/>
                <c:pt idx="0">
                  <c:v>Exports</c:v>
                </c:pt>
              </c:strCache>
            </c:strRef>
          </c:tx>
          <c:spPr>
            <a:ln w="952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'USCorn Exports &amp; Ethanol'!$A$6:$A$38</c:f>
              <c:numCache>
                <c:formatCode>General</c:formatCode>
                <c:ptCount val="33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  <c:pt idx="31">
                  <c:v>2011.0</c:v>
                </c:pt>
                <c:pt idx="32">
                  <c:v>2012.0</c:v>
                </c:pt>
              </c:numCache>
            </c:numRef>
          </c:xVal>
          <c:yVal>
            <c:numRef>
              <c:f>'USCorn Exports &amp; Ethanol'!$F$6:$F$38</c:f>
              <c:numCache>
                <c:formatCode>0</c:formatCode>
                <c:ptCount val="33"/>
                <c:pt idx="0">
                  <c:v>60.737</c:v>
                </c:pt>
                <c:pt idx="1">
                  <c:v>50.72</c:v>
                </c:pt>
                <c:pt idx="2">
                  <c:v>46.264</c:v>
                </c:pt>
                <c:pt idx="3">
                  <c:v>47.917</c:v>
                </c:pt>
                <c:pt idx="4">
                  <c:v>46.999</c:v>
                </c:pt>
                <c:pt idx="5">
                  <c:v>31.176</c:v>
                </c:pt>
                <c:pt idx="6">
                  <c:v>37.911</c:v>
                </c:pt>
                <c:pt idx="7">
                  <c:v>43.599</c:v>
                </c:pt>
                <c:pt idx="8">
                  <c:v>51.525</c:v>
                </c:pt>
                <c:pt idx="9">
                  <c:v>60.132</c:v>
                </c:pt>
                <c:pt idx="10">
                  <c:v>43.858</c:v>
                </c:pt>
                <c:pt idx="11">
                  <c:v>40.233</c:v>
                </c:pt>
                <c:pt idx="12">
                  <c:v>42.249</c:v>
                </c:pt>
                <c:pt idx="13">
                  <c:v>33.741</c:v>
                </c:pt>
                <c:pt idx="14">
                  <c:v>55.311</c:v>
                </c:pt>
                <c:pt idx="15">
                  <c:v>56.589</c:v>
                </c:pt>
                <c:pt idx="16">
                  <c:v>45.655</c:v>
                </c:pt>
                <c:pt idx="17">
                  <c:v>38.214</c:v>
                </c:pt>
                <c:pt idx="18">
                  <c:v>50.401</c:v>
                </c:pt>
                <c:pt idx="19">
                  <c:v>49.191</c:v>
                </c:pt>
                <c:pt idx="20">
                  <c:v>49.313</c:v>
                </c:pt>
                <c:pt idx="21">
                  <c:v>48.383</c:v>
                </c:pt>
                <c:pt idx="22">
                  <c:v>40.334</c:v>
                </c:pt>
                <c:pt idx="23">
                  <c:v>48.258</c:v>
                </c:pt>
                <c:pt idx="24">
                  <c:v>46.181</c:v>
                </c:pt>
                <c:pt idx="25">
                  <c:v>54.201</c:v>
                </c:pt>
                <c:pt idx="26">
                  <c:v>53.987</c:v>
                </c:pt>
                <c:pt idx="27">
                  <c:v>61.913</c:v>
                </c:pt>
                <c:pt idx="28">
                  <c:v>46.965</c:v>
                </c:pt>
                <c:pt idx="29">
                  <c:v>50.295</c:v>
                </c:pt>
                <c:pt idx="30">
                  <c:v>46.599</c:v>
                </c:pt>
                <c:pt idx="31">
                  <c:v>40.642</c:v>
                </c:pt>
                <c:pt idx="32">
                  <c:v>40.642</c:v>
                </c:pt>
              </c:numCache>
            </c:numRef>
          </c:yVal>
        </c:ser>
        <c:dLbls/>
        <c:axId val="298347928"/>
        <c:axId val="298339112"/>
      </c:scatterChart>
      <c:valAx>
        <c:axId val="298347928"/>
        <c:scaling>
          <c:orientation val="minMax"/>
          <c:min val="1980.0"/>
        </c:scaling>
        <c:axPos val="b"/>
        <c:title>
          <c:tx>
            <c:rich>
              <a:bodyPr/>
              <a:lstStyle/>
              <a:p>
                <a:pPr>
                  <a:defRPr sz="10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Source: EPI from USDA</a:t>
                </a:r>
              </a:p>
            </c:rich>
          </c:tx>
          <c:layout>
            <c:manualLayout>
              <c:xMode val="edge"/>
              <c:yMode val="edge"/>
              <c:x val="0.415986949429038"/>
              <c:y val="0.932301740812379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8339112"/>
        <c:crosses val="autoZero"/>
        <c:crossBetween val="midCat"/>
        <c:majorUnit val="5.0"/>
      </c:valAx>
      <c:valAx>
        <c:axId val="29833911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Million Tons</a:t>
                </a:r>
              </a:p>
            </c:rich>
          </c:tx>
          <c:layout>
            <c:manualLayout>
              <c:xMode val="edge"/>
              <c:yMode val="edge"/>
              <c:x val="0.0195758564437194"/>
              <c:y val="0.421663442940039"/>
            </c:manualLayout>
          </c:layout>
          <c:spPr>
            <a:noFill/>
            <a:ln w="25400">
              <a:noFill/>
            </a:ln>
          </c:spPr>
        </c:title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8347928"/>
        <c:crosses val="autoZero"/>
        <c:crossBetween val="midCat"/>
        <c:majorUnit val="20.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1" right="1" top="1" bottom="4.5" header="0.5" footer="0.5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1" right="1" top="1" bottom="4.5" header="0.5" footer="0.5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/>
  <sheetViews>
    <sheetView zoomScale="145" workbookViewId="0" zoomToFit="1"/>
  </sheetViews>
  <pageMargins left="1" right="1" top="1" bottom="4.5" header="0.5" footer="0.5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/>
  <sheetViews>
    <sheetView zoomScale="145" workbookViewId="0" zoomToFit="1"/>
  </sheetViews>
  <pageMargins left="1" right="1" top="1" bottom="4.5" header="0.5" footer="0.5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1" right="1" top="1" bottom="4.5" header="0.5" footer="0.5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1" right="1" top="1" bottom="4.5" header="0.5" footer="0.5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1" right="1" top="1" bottom="4.5" header="0.5" footer="0.5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1" right="1" top="1" bottom="4.5" header="0.5" footer="0.5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1" right="1" top="1" bottom="4.5" header="0.5" footer="0.5"/>
  <headerFooter alignWithMargins="0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1" right="1" top="1" bottom="4.5" header="0.5" footer="0.5"/>
  <headerFooter alignWithMargins="0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1" right="1" top="1" bottom="4.5" header="0.5" footer="0.5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1" right="1" top="1" bottom="4.5" header="0.5" footer="0.5"/>
  <headerFooter alignWithMargins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5838825" cy="49244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0.9588</cdr:x>
      <cdr:y>0.20348</cdr:y>
    </cdr:from>
    <cdr:to>
      <cdr:x>0.99957</cdr:x>
      <cdr:y>0.74426</cdr:y>
    </cdr:to>
    <cdr:sp macro="" textlink="">
      <cdr:nvSpPr>
        <cdr:cNvPr id="2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97712" y="1003300"/>
          <a:ext cx="238049" cy="26663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27432" tIns="22860" rIns="27432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5838825" cy="49244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0.96139</cdr:x>
      <cdr:y>0.07028</cdr:y>
    </cdr:from>
    <cdr:to>
      <cdr:x>0.99064</cdr:x>
      <cdr:y>0.80728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13400" y="346075"/>
          <a:ext cx="170786" cy="36293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0" tIns="45720" rIns="0" bIns="45720" anchor="b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                              </a:t>
          </a:r>
          <a:endParaRPr lang="en-US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5838825" cy="49244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0.19455</cdr:x>
      <cdr:y>0.18182</cdr:y>
    </cdr:from>
    <cdr:to>
      <cdr:x>0.41055</cdr:x>
      <cdr:y>0.26966</cdr:y>
    </cdr:to>
    <cdr:sp macro="" textlink="">
      <cdr:nvSpPr>
        <cdr:cNvPr id="717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35959" y="895350"/>
          <a:ext cx="1261186" cy="43254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Crop Condition</a:t>
          </a:r>
        </a:p>
      </cdr:txBody>
    </cdr:sp>
  </cdr:relSizeAnchor>
  <cdr:relSizeAnchor xmlns:cdr="http://schemas.openxmlformats.org/drawingml/2006/chartDrawing">
    <cdr:from>
      <cdr:x>0.21404</cdr:x>
      <cdr:y>0.37907</cdr:y>
    </cdr:from>
    <cdr:to>
      <cdr:x>0.29354</cdr:x>
      <cdr:y>0.44682</cdr:y>
    </cdr:to>
    <cdr:sp macro="" textlink="">
      <cdr:nvSpPr>
        <cdr:cNvPr id="7172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9766" y="1866724"/>
          <a:ext cx="464186" cy="3336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Price</a:t>
          </a:r>
        </a:p>
      </cdr:txBody>
    </cdr:sp>
  </cdr:relSizeAnchor>
  <cdr:relSizeAnchor xmlns:cdr="http://schemas.openxmlformats.org/drawingml/2006/chartDrawing">
    <cdr:from>
      <cdr:x>0.157</cdr:x>
      <cdr:y>0.81439</cdr:y>
    </cdr:from>
    <cdr:to>
      <cdr:x>0.6035</cdr:x>
      <cdr:y>0.85689</cdr:y>
    </cdr:to>
    <cdr:sp macro="" textlink="">
      <cdr:nvSpPr>
        <cdr:cNvPr id="7179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16667" y="4010401"/>
          <a:ext cx="2607035" cy="20928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5838825" cy="49244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0.95688</cdr:x>
      <cdr:y>0.24212</cdr:y>
    </cdr:from>
    <cdr:to>
      <cdr:x>0.99765</cdr:x>
      <cdr:y>0.78289</cdr:y>
    </cdr:to>
    <cdr:sp macro="" textlink="">
      <cdr:nvSpPr>
        <cdr:cNvPr id="2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86506" y="1193800"/>
          <a:ext cx="238049" cy="26663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27432" tIns="22860" rIns="27432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5838825" cy="49244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0.56278</cdr:x>
      <cdr:y>0.4957</cdr:y>
    </cdr:from>
    <cdr:to>
      <cdr:x>0.86253</cdr:x>
      <cdr:y>0.52995</cdr:y>
    </cdr:to>
    <cdr:sp macro="" textlink="">
      <cdr:nvSpPr>
        <cdr:cNvPr id="102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5970" y="2441030"/>
          <a:ext cx="1750187" cy="16866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Fuel Ethanol</a:t>
          </a:r>
        </a:p>
      </cdr:txBody>
    </cdr:sp>
  </cdr:relSizeAnchor>
  <cdr:relSizeAnchor xmlns:cdr="http://schemas.openxmlformats.org/drawingml/2006/chartDrawing">
    <cdr:from>
      <cdr:x>0.35611</cdr:x>
      <cdr:y>0.25576</cdr:y>
    </cdr:from>
    <cdr:to>
      <cdr:x>0.65586</cdr:x>
      <cdr:y>0.29001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79068" y="1261034"/>
          <a:ext cx="1750020" cy="1688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Feedgrain</a:t>
          </a:r>
        </a:p>
      </cdr:txBody>
    </cdr:sp>
  </cdr:relSizeAnchor>
  <cdr:relSizeAnchor xmlns:cdr="http://schemas.openxmlformats.org/drawingml/2006/chartDrawing">
    <cdr:from>
      <cdr:x>0.95923</cdr:x>
      <cdr:y>0.27113</cdr:y>
    </cdr:from>
    <cdr:to>
      <cdr:x>1</cdr:x>
      <cdr:y>0.8119</cdr:y>
    </cdr:to>
    <cdr:sp macro="" textlink="">
      <cdr:nvSpPr>
        <cdr:cNvPr id="5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00776" y="1335177"/>
          <a:ext cx="238049" cy="266298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27432" tIns="22860" rIns="27432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</a:t>
          </a:r>
        </a:p>
      </cdr:txBody>
    </cdr:sp>
  </cdr:relSizeAnchor>
  <cdr:relSizeAnchor xmlns:cdr="http://schemas.openxmlformats.org/drawingml/2006/chartDrawing">
    <cdr:from>
      <cdr:x>0.70025</cdr:x>
      <cdr:y>0.71244</cdr:y>
    </cdr:from>
    <cdr:to>
      <cdr:x>1</cdr:x>
      <cdr:y>0.74669</cdr:y>
    </cdr:to>
    <cdr:sp macro="" textlink="">
      <cdr:nvSpPr>
        <cdr:cNvPr id="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88637" y="3508375"/>
          <a:ext cx="1750188" cy="16866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Exports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5838825" cy="49244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0.95923</cdr:x>
      <cdr:y>0.2712</cdr:y>
    </cdr:from>
    <cdr:to>
      <cdr:x>1</cdr:x>
      <cdr:y>0.81198</cdr:y>
    </cdr:to>
    <cdr:sp macro="" textlink="">
      <cdr:nvSpPr>
        <cdr:cNvPr id="2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97167" y="1335022"/>
          <a:ext cx="237896" cy="26620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27432" tIns="22860" rIns="27432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</a:t>
          </a:r>
        </a:p>
      </cdr:txBody>
    </cdr:sp>
  </cdr:relSizeAnchor>
  <cdr:relSizeAnchor xmlns:cdr="http://schemas.openxmlformats.org/drawingml/2006/chartDrawing">
    <cdr:from>
      <cdr:x>0.62915</cdr:x>
      <cdr:y>0.17801</cdr:y>
    </cdr:from>
    <cdr:to>
      <cdr:x>0.8427</cdr:x>
      <cdr:y>0.22688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671107" y="876269"/>
          <a:ext cx="1246078" cy="2405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>
              <a:latin typeface="Arial" pitchFamily="34" charset="0"/>
              <a:cs typeface="Arial" pitchFamily="34" charset="0"/>
            </a:rPr>
            <a:t>USDA Projection</a:t>
          </a:r>
        </a:p>
      </cdr:txBody>
    </cdr:sp>
  </cdr:relSizeAnchor>
  <cdr:relSizeAnchor xmlns:cdr="http://schemas.openxmlformats.org/drawingml/2006/chartDrawing">
    <cdr:from>
      <cdr:x>0.7673</cdr:x>
      <cdr:y>0.37489</cdr:y>
    </cdr:from>
    <cdr:to>
      <cdr:x>0.93045</cdr:x>
      <cdr:y>0.42376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4477267" y="1845403"/>
          <a:ext cx="951984" cy="2405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itchFamily="34" charset="0"/>
              <a:cs typeface="Arial" pitchFamily="34" charset="0"/>
            </a:rPr>
            <a:t>EPI Estimate</a:t>
          </a:r>
        </a:p>
      </cdr:txBody>
    </cdr:sp>
  </cdr:relSizeAnchor>
  <cdr:relSizeAnchor xmlns:cdr="http://schemas.openxmlformats.org/drawingml/2006/chartDrawing">
    <cdr:from>
      <cdr:x>0.80118</cdr:x>
      <cdr:y>0.22164</cdr:y>
    </cdr:from>
    <cdr:to>
      <cdr:x>0.83947</cdr:x>
      <cdr:y>0.26702</cdr:y>
    </cdr:to>
    <cdr:cxnSp macro="">
      <cdr:nvCxnSpPr>
        <cdr:cNvPr id="6" name="Straight Connector 5"/>
        <cdr:cNvCxnSpPr/>
      </cdr:nvCxnSpPr>
      <cdr:spPr>
        <a:xfrm xmlns:a="http://schemas.openxmlformats.org/drawingml/2006/main">
          <a:off x="4668108" y="1089798"/>
          <a:ext cx="223108" cy="223107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ysClr val="windowText" lastClr="0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0.8218</cdr:x>
      <cdr:y>0.34904</cdr:y>
    </cdr:from>
    <cdr:to>
      <cdr:x>0.83358</cdr:x>
      <cdr:y>0.38219</cdr:y>
    </cdr:to>
    <cdr:cxnSp macro="">
      <cdr:nvCxnSpPr>
        <cdr:cNvPr id="8" name="Straight Connector 7"/>
        <cdr:cNvCxnSpPr/>
      </cdr:nvCxnSpPr>
      <cdr:spPr>
        <a:xfrm xmlns:a="http://schemas.openxmlformats.org/drawingml/2006/main" flipH="1">
          <a:off x="4788255" y="1716216"/>
          <a:ext cx="68637" cy="16302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ysClr val="windowText" lastClr="0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0.9588</cdr:x>
      <cdr:y>0.20348</cdr:y>
    </cdr:from>
    <cdr:to>
      <cdr:x>0.99957</cdr:x>
      <cdr:y>0.74426</cdr:y>
    </cdr:to>
    <cdr:sp macro="" textlink="">
      <cdr:nvSpPr>
        <cdr:cNvPr id="2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97712" y="1003300"/>
          <a:ext cx="238049" cy="26663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27432" tIns="22860" rIns="27432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5839810" cy="492672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0.9588</cdr:x>
      <cdr:y>0.20348</cdr:y>
    </cdr:from>
    <cdr:to>
      <cdr:x>0.99957</cdr:x>
      <cdr:y>0.74426</cdr:y>
    </cdr:to>
    <cdr:sp macro="" textlink="">
      <cdr:nvSpPr>
        <cdr:cNvPr id="2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97712" y="1003300"/>
          <a:ext cx="238049" cy="26663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27432" tIns="22860" rIns="27432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</a:t>
          </a: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5839810" cy="492672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0.9588</cdr:x>
      <cdr:y>0.20348</cdr:y>
    </cdr:from>
    <cdr:to>
      <cdr:x>0.99957</cdr:x>
      <cdr:y>0.74426</cdr:y>
    </cdr:to>
    <cdr:sp macro="" textlink="">
      <cdr:nvSpPr>
        <cdr:cNvPr id="2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97712" y="1003300"/>
          <a:ext cx="238049" cy="26663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27432" tIns="22860" rIns="27432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5838825" cy="49244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0.95923</cdr:x>
      <cdr:y>0.24605</cdr:y>
    </cdr:from>
    <cdr:to>
      <cdr:x>1</cdr:x>
      <cdr:y>0.78683</cdr:y>
    </cdr:to>
    <cdr:sp macro="" textlink="">
      <cdr:nvSpPr>
        <cdr:cNvPr id="2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97167" y="1211197"/>
          <a:ext cx="237896" cy="26620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27432" tIns="22860" rIns="27432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5838825" cy="49244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0.95923</cdr:x>
      <cdr:y>0.25377</cdr:y>
    </cdr:from>
    <cdr:to>
      <cdr:x>1</cdr:x>
      <cdr:y>0.79455</cdr:y>
    </cdr:to>
    <cdr:sp macro="" textlink="">
      <cdr:nvSpPr>
        <cdr:cNvPr id="2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00776" y="1249672"/>
          <a:ext cx="238049" cy="26630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27432" tIns="22860" rIns="27432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5838825" cy="49244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0.95923</cdr:x>
      <cdr:y>0.24023</cdr:y>
    </cdr:from>
    <cdr:to>
      <cdr:x>1</cdr:x>
      <cdr:y>0.78101</cdr:y>
    </cdr:to>
    <cdr:sp macro="" textlink="">
      <cdr:nvSpPr>
        <cdr:cNvPr id="2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00776" y="1182997"/>
          <a:ext cx="238049" cy="26630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 xmlns:a="http://schemas.openxmlformats.org/drawingml/2006/main" xmlns:cdr="http://schemas.openxmlformats.org/drawingml/2006/chartDrawing" xmlns:c="http://schemas.openxmlformats.org/drawingml/2006/chart" xmlns="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xmlns:a="http://schemas.openxmlformats.org/drawingml/2006/main" xmlns:cdr="http://schemas.openxmlformats.org/drawingml/2006/chartDrawing" xmlns:c="http://schemas.openxmlformats.org/drawingml/2006/chart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square" lIns="27432" tIns="22860" rIns="27432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Earth Policy Institute - www.earth-policy.org    </a:t>
          </a:r>
        </a:p>
      </cdr:txBody>
    </cdr:sp>
  </cdr:relSizeAnchor>
  <cdr:relSizeAnchor xmlns:cdr="http://schemas.openxmlformats.org/drawingml/2006/chartDrawing">
    <cdr:from>
      <cdr:x>0.85366</cdr:x>
      <cdr:y>0.86462</cdr:y>
    </cdr:from>
    <cdr:to>
      <cdr:x>0.98933</cdr:x>
      <cdr:y>0.96029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985047" y="4263995"/>
          <a:ext cx="792266" cy="4717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>
              <a:latin typeface="Arial" pitchFamily="34" charset="0"/>
              <a:cs typeface="Arial" pitchFamily="34" charset="0"/>
            </a:rPr>
            <a:t>(EPI</a:t>
          </a:r>
          <a:r>
            <a:rPr lang="en-US" sz="1000" baseline="0">
              <a:latin typeface="Arial" pitchFamily="34" charset="0"/>
              <a:cs typeface="Arial" pitchFamily="34" charset="0"/>
            </a:rPr>
            <a:t> Projection)</a:t>
          </a:r>
          <a:endParaRPr lang="en-US" sz="100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5838825" cy="49244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Public\Documents%20and%20Settings\sratterman.EARTH-POLICY\Local%20Settings\Temporary%20Internet%20Files\OLK7\SOLAR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/Data/Energy/BP%20Statistical%20Review%20of%20World%20Energy/Copy%20of%20Statistical_Review_of_World_Energy_2010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/Publications/Indicators/02-Economy/2006%20Econ%20Indicator/2006%20Econ%20Indicator%20DAT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ipments"/>
      <sheetName val="DATA"/>
      <sheetName val="PVs"/>
      <sheetName val="PV PRICE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ontents"/>
      <sheetName val="Oil – Proved reserves"/>
      <sheetName val="Oil - proved reserves history"/>
      <sheetName val="Oil Production – barrels"/>
      <sheetName val="Oil Production – tonnes"/>
      <sheetName val="Oil Consumption – barrels"/>
      <sheetName val="Oil Consumption – tonnes"/>
      <sheetName val="Oil - Regional consumption "/>
      <sheetName val="Oil –  Spot crude prices"/>
      <sheetName val="Oil - crude prices since 1861"/>
      <sheetName val="Oil - Refinery capacities"/>
      <sheetName val="Oil - Refinery throughputs"/>
      <sheetName val="Oil - Regional refining margins"/>
      <sheetName val="Oil - Trade movements"/>
      <sheetName val="Oil - Inter-area movements "/>
      <sheetName val="Oil - Imports and exports"/>
      <sheetName val="Gas – Proved reserves"/>
      <sheetName val="Gas - Proved reserves history "/>
      <sheetName val="Gas Production – bcm"/>
      <sheetName val="Gas Production – bcf"/>
      <sheetName val="Gas Production – tonnes"/>
      <sheetName val="Gas Consumption – bcm"/>
      <sheetName val="Gas Consumption – bcf"/>
      <sheetName val="Gas Consumption – tonnes"/>
      <sheetName val="Gas – Trade movements "/>
      <sheetName val="Gas – Trade movements LNG"/>
      <sheetName val="Gas - Trade movements"/>
      <sheetName val="Gas - Prices "/>
      <sheetName val="Coal - Reserves"/>
      <sheetName val="Coal - Production tonnes"/>
      <sheetName val=" Coal - Production Mtoe"/>
      <sheetName val="Coal - Consumption Mtoe"/>
      <sheetName val="Coal - Prices"/>
      <sheetName val="Nuclear Energy Consumption TWh"/>
      <sheetName val="Nuclear Energy Consumption Mtoe"/>
      <sheetName val="Hydro Consumption TWh"/>
      <sheetName val=" Hydro Consumption - tonnes "/>
      <sheetName val="Primary Energy - Consumption"/>
      <sheetName val="Primary Energy - Cons by fuel"/>
      <sheetName val="Electricity Generation "/>
      <sheetName val="Carbon Dioxide Emissions"/>
      <sheetName val="Approximate conversion factors"/>
      <sheetName val="Definitions"/>
      <sheetName val="Geothermal"/>
      <sheetName val="Solar"/>
      <sheetName val="Wind"/>
      <sheetName val="Ethan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GWP Data"/>
      <sheetName val="GWP_GR"/>
      <sheetName val="Per Capita GWP_GR"/>
      <sheetName val="20 Largest Economies"/>
      <sheetName val="Per Capita GDP_richest"/>
      <sheetName val="Per Capita GDP_poorest"/>
      <sheetName val="GWP Data_worksheet"/>
      <sheetName val="Countries ranked by GDP_wksht"/>
      <sheetName val="Per Capita GDP_all_worksheet"/>
      <sheetName val="ESM Worksheet"/>
      <sheetName val="VS2001_EconData1999Dollars_data"/>
      <sheetName val="NIPATable_ORIG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earth-policy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K46"/>
  <sheetViews>
    <sheetView workbookViewId="0">
      <selection activeCell="E6" sqref="E6"/>
    </sheetView>
  </sheetViews>
  <sheetFormatPr baseColWidth="10" defaultColWidth="8.83203125" defaultRowHeight="12"/>
  <cols>
    <col min="1" max="16384" width="8.83203125" style="147"/>
  </cols>
  <sheetData>
    <row r="1" spans="1:11">
      <c r="A1" s="138" t="s">
        <v>29</v>
      </c>
    </row>
    <row r="2" spans="1:11">
      <c r="A2" s="139" t="s">
        <v>188</v>
      </c>
    </row>
    <row r="3" spans="1:11">
      <c r="A3" s="140" t="s">
        <v>30</v>
      </c>
    </row>
    <row r="4" spans="1:11">
      <c r="A4" s="140"/>
    </row>
    <row r="5" spans="1:11">
      <c r="A5" s="140"/>
    </row>
    <row r="6" spans="1:11">
      <c r="A6" s="141" t="s">
        <v>19</v>
      </c>
    </row>
    <row r="7" spans="1:11">
      <c r="A7" s="142" t="s">
        <v>33</v>
      </c>
    </row>
    <row r="8" spans="1:11">
      <c r="A8" s="142"/>
    </row>
    <row r="9" spans="1:11">
      <c r="A9" s="143" t="s">
        <v>20</v>
      </c>
      <c r="K9" s="138"/>
    </row>
    <row r="10" spans="1:11">
      <c r="A10" s="142" t="s">
        <v>21</v>
      </c>
    </row>
    <row r="11" spans="1:11">
      <c r="A11" s="142"/>
    </row>
    <row r="12" spans="1:11">
      <c r="A12" s="143" t="s">
        <v>22</v>
      </c>
    </row>
    <row r="13" spans="1:11">
      <c r="A13" s="142" t="s">
        <v>23</v>
      </c>
    </row>
    <row r="14" spans="1:11">
      <c r="A14" s="142"/>
    </row>
    <row r="15" spans="1:11">
      <c r="A15" s="143" t="s">
        <v>24</v>
      </c>
    </row>
    <row r="16" spans="1:11">
      <c r="A16" s="142" t="s">
        <v>184</v>
      </c>
    </row>
    <row r="17" spans="1:6">
      <c r="A17" s="142"/>
    </row>
    <row r="18" spans="1:6">
      <c r="A18" s="141" t="s">
        <v>25</v>
      </c>
    </row>
    <row r="19" spans="1:6">
      <c r="A19" s="147" t="s">
        <v>52</v>
      </c>
    </row>
    <row r="21" spans="1:6">
      <c r="A21" s="143" t="s">
        <v>26</v>
      </c>
    </row>
    <row r="22" spans="1:6">
      <c r="A22" s="142" t="s">
        <v>167</v>
      </c>
    </row>
    <row r="23" spans="1:6">
      <c r="A23" s="142"/>
    </row>
    <row r="24" spans="1:6">
      <c r="A24" s="141" t="s">
        <v>1</v>
      </c>
    </row>
    <row r="25" spans="1:6">
      <c r="A25" s="147" t="s">
        <v>18</v>
      </c>
    </row>
    <row r="27" spans="1:6">
      <c r="A27" s="143" t="s">
        <v>7</v>
      </c>
      <c r="F27" s="138"/>
    </row>
    <row r="29" spans="1:6">
      <c r="A29" s="141" t="s">
        <v>70</v>
      </c>
    </row>
    <row r="31" spans="1:6">
      <c r="A31" s="141" t="s">
        <v>186</v>
      </c>
      <c r="B31" s="148"/>
      <c r="C31" s="148"/>
      <c r="D31" s="148"/>
    </row>
    <row r="32" spans="1:6">
      <c r="A32" s="144" t="s">
        <v>168</v>
      </c>
      <c r="B32" s="148"/>
      <c r="C32" s="148"/>
      <c r="D32" s="148"/>
    </row>
    <row r="33" spans="1:1">
      <c r="A33" s="149"/>
    </row>
    <row r="34" spans="1:1">
      <c r="A34" s="145" t="s">
        <v>169</v>
      </c>
    </row>
    <row r="35" spans="1:1">
      <c r="A35" s="147" t="s">
        <v>189</v>
      </c>
    </row>
    <row r="37" spans="1:1">
      <c r="A37" s="141" t="s">
        <v>58</v>
      </c>
    </row>
    <row r="38" spans="1:1">
      <c r="A38" s="147" t="s">
        <v>60</v>
      </c>
    </row>
    <row r="40" spans="1:1">
      <c r="A40" s="141" t="s">
        <v>71</v>
      </c>
    </row>
    <row r="41" spans="1:1">
      <c r="A41" s="147" t="s">
        <v>13</v>
      </c>
    </row>
    <row r="43" spans="1:1">
      <c r="A43" s="141" t="s">
        <v>14</v>
      </c>
    </row>
    <row r="44" spans="1:1">
      <c r="A44" s="147" t="s">
        <v>15</v>
      </c>
    </row>
    <row r="46" spans="1:1">
      <c r="A46" s="146"/>
    </row>
  </sheetData>
  <phoneticPr fontId="64" type="noConversion"/>
  <hyperlinks>
    <hyperlink ref="A27" location="'Top%2010%20Corn%20ProdConsExIm'!A1" display="Top 10 Corn Producing, Consuming, Importing, and Exporting Countries, 2011"/>
    <hyperlink ref="A21" location="'Corn%20Prices'!A1" display="Corn Futures Prices, 1 January 2007 – 18 July 2012"/>
    <hyperlink ref="A6" location="'Corn%20Prod'!A1" display="Corn Production in the United States, 1960-2011, with USDA Projection and EPI Estimate for 2012"/>
    <hyperlink ref="A3" r:id="rId1"/>
    <hyperlink ref="A31" location="Stocks!A1" display="World Grain Consumption and Stocks as Days of Consumption, 1960-2012"/>
    <hyperlink ref="A34" location="'USCorn%20Exports%20&amp;%20Ethanol'!A1" display="U.S. Corn Production and Use for Feedgrain, Fuel Ethanol, and Exports, 1980-2012"/>
    <hyperlink ref="A15" location="'2012%20Condition'!A1" display="Share of U.S. Corn Crop Rated Good to Excellent by Week, 2012"/>
    <hyperlink ref="A18" location="'1988%20Condition'!A1" display="Share of U.S. Corn Crop Rated Good to Excellent by Week, 1988"/>
    <hyperlink ref="A9" location="'Corn%20Area'!A1" display="Corn Area in the United States, 1960-2012"/>
    <hyperlink ref="A12" location="'Corn%20Yield'!A1" display="Corn Yield in the United States, 1960-2012"/>
    <hyperlink ref="A37" location="Feed!A1" display="Corn Used for Feed in China and the U.S., 1960-2012"/>
    <hyperlink ref="A29" location="'Top%2010%20Grain%20Imports'!A1" display="Top 10 Net Grain Importing Countries and their Imports from the U.S., 2010"/>
    <hyperlink ref="A40" location="'U.S.%20and%20World%20Grain%20Exports'!A1" display="U.S. and World Grain Exports, 1960-2012"/>
    <hyperlink ref="A43" location="'U.S.%20and%20World%20Grain%20Prod'!A1" display="U.S. and World Grain Production, 1960-2012"/>
    <hyperlink ref="A24" location="'Prices%20and%20Condition'!A1" display="Corn Futures Prices and Crop Condition by Week, 2012"/>
  </hyperlinks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F19"/>
  <sheetViews>
    <sheetView workbookViewId="0"/>
  </sheetViews>
  <sheetFormatPr baseColWidth="10" defaultColWidth="8.83203125" defaultRowHeight="12"/>
  <cols>
    <col min="1" max="1" width="8.83203125" style="21"/>
    <col min="2" max="2" width="22.5" style="19" bestFit="1" customWidth="1"/>
    <col min="3" max="3" width="11.33203125" style="19" bestFit="1" customWidth="1"/>
    <col min="4" max="4" width="11" style="19" bestFit="1" customWidth="1"/>
    <col min="5" max="5" width="12" style="19" customWidth="1"/>
    <col min="6" max="6" width="19" style="19" bestFit="1" customWidth="1"/>
    <col min="7" max="16384" width="8.83203125" style="19"/>
  </cols>
  <sheetData>
    <row r="1" spans="1:6">
      <c r="A1" s="14" t="s">
        <v>27</v>
      </c>
      <c r="B1" s="80"/>
    </row>
    <row r="3" spans="1:6" s="83" customFormat="1" ht="24">
      <c r="A3" s="81" t="s">
        <v>134</v>
      </c>
      <c r="B3" s="18" t="s">
        <v>135</v>
      </c>
      <c r="C3" s="90" t="s">
        <v>136</v>
      </c>
      <c r="D3" s="90" t="s">
        <v>153</v>
      </c>
      <c r="E3" s="82" t="s">
        <v>63</v>
      </c>
      <c r="F3" s="90" t="s">
        <v>28</v>
      </c>
    </row>
    <row r="4" spans="1:6" s="83" customFormat="1">
      <c r="A4" s="14"/>
      <c r="B4" s="84"/>
      <c r="C4" s="155" t="s">
        <v>130</v>
      </c>
      <c r="D4" s="155"/>
      <c r="E4" s="155"/>
      <c r="F4" s="155"/>
    </row>
    <row r="5" spans="1:6" s="83" customFormat="1">
      <c r="A5" s="14"/>
      <c r="B5" s="84"/>
      <c r="C5" s="84"/>
      <c r="D5" s="84"/>
    </row>
    <row r="6" spans="1:6">
      <c r="A6" s="21">
        <v>1</v>
      </c>
      <c r="B6" s="70" t="s">
        <v>137</v>
      </c>
      <c r="C6" s="85">
        <v>25.155999999999999</v>
      </c>
      <c r="D6" s="85">
        <v>0.49199999999999999</v>
      </c>
      <c r="E6" s="85">
        <f t="shared" ref="E6:E15" si="0">C6-D6</f>
        <v>24.663999999999998</v>
      </c>
      <c r="F6" s="86">
        <v>18.154</v>
      </c>
    </row>
    <row r="7" spans="1:6">
      <c r="A7" s="21">
        <v>2</v>
      </c>
      <c r="B7" s="70" t="s">
        <v>142</v>
      </c>
      <c r="C7" s="85">
        <v>16.515000000000001</v>
      </c>
      <c r="D7" s="85">
        <v>0.54200000000000004</v>
      </c>
      <c r="E7" s="85">
        <f t="shared" si="0"/>
        <v>15.973000000000001</v>
      </c>
      <c r="F7" s="86">
        <v>6.8049999999999997</v>
      </c>
    </row>
    <row r="8" spans="1:6">
      <c r="A8" s="21">
        <v>3</v>
      </c>
      <c r="B8" s="70" t="s">
        <v>138</v>
      </c>
      <c r="C8" s="85">
        <v>14.933999999999999</v>
      </c>
      <c r="D8" s="85">
        <v>0.91100000000000003</v>
      </c>
      <c r="E8" s="85">
        <f t="shared" si="0"/>
        <v>14.023</v>
      </c>
      <c r="F8" s="86">
        <v>13.557</v>
      </c>
    </row>
    <row r="9" spans="1:6">
      <c r="A9" s="21">
        <v>4</v>
      </c>
      <c r="B9" s="70" t="s">
        <v>139</v>
      </c>
      <c r="C9" s="85">
        <v>13.461</v>
      </c>
      <c r="D9" s="85">
        <v>0.129</v>
      </c>
      <c r="E9" s="85">
        <f t="shared" si="0"/>
        <v>13.332000000000001</v>
      </c>
      <c r="F9" s="86">
        <v>7.7279999999999998</v>
      </c>
    </row>
    <row r="10" spans="1:6">
      <c r="A10" s="21">
        <v>5</v>
      </c>
      <c r="B10" s="70" t="s">
        <v>64</v>
      </c>
      <c r="C10" s="85">
        <v>12.746</v>
      </c>
      <c r="D10" s="85">
        <v>0.22600000000000001</v>
      </c>
      <c r="E10" s="85">
        <f t="shared" si="0"/>
        <v>12.52</v>
      </c>
      <c r="F10" s="86">
        <v>1.2509999999999999</v>
      </c>
    </row>
    <row r="11" spans="1:6">
      <c r="A11" s="21">
        <v>6</v>
      </c>
      <c r="B11" s="70" t="s">
        <v>65</v>
      </c>
      <c r="C11" s="85">
        <v>10.939</v>
      </c>
      <c r="D11" s="85">
        <v>0.02</v>
      </c>
      <c r="E11" s="85">
        <f t="shared" si="0"/>
        <v>10.919</v>
      </c>
      <c r="F11" s="86">
        <v>1.272</v>
      </c>
    </row>
    <row r="12" spans="1:6">
      <c r="A12" s="21">
        <v>7</v>
      </c>
      <c r="B12" s="70" t="s">
        <v>66</v>
      </c>
      <c r="C12" s="85">
        <v>9.4659999999999993</v>
      </c>
      <c r="D12" s="85">
        <v>2.5000000000000001E-2</v>
      </c>
      <c r="E12" s="85">
        <f t="shared" si="0"/>
        <v>9.4409999999999989</v>
      </c>
      <c r="F12" s="86">
        <v>0.14199999999999999</v>
      </c>
    </row>
    <row r="13" spans="1:6">
      <c r="A13" s="21">
        <v>8</v>
      </c>
      <c r="B13" s="70" t="s">
        <v>67</v>
      </c>
      <c r="C13" s="85">
        <v>6.7009999999999996</v>
      </c>
      <c r="D13" s="85">
        <v>0.73</v>
      </c>
      <c r="E13" s="85">
        <f t="shared" si="0"/>
        <v>5.9710000000000001</v>
      </c>
      <c r="F13" s="86">
        <v>3.7429999999999999</v>
      </c>
    </row>
    <row r="14" spans="1:6">
      <c r="A14" s="21">
        <v>9</v>
      </c>
      <c r="B14" s="70" t="s">
        <v>68</v>
      </c>
      <c r="C14" s="85">
        <v>5.9669999999999996</v>
      </c>
      <c r="D14" s="85">
        <v>0.125</v>
      </c>
      <c r="E14" s="85">
        <f t="shared" si="0"/>
        <v>5.8419999999999996</v>
      </c>
      <c r="F14" s="86">
        <v>0.63300000000000001</v>
      </c>
    </row>
    <row r="15" spans="1:6">
      <c r="A15" s="81">
        <v>10</v>
      </c>
      <c r="B15" s="18" t="s">
        <v>143</v>
      </c>
      <c r="C15" s="87">
        <v>5.766</v>
      </c>
      <c r="D15" s="87">
        <v>4.5999999999999999E-2</v>
      </c>
      <c r="E15" s="87">
        <f t="shared" si="0"/>
        <v>5.72</v>
      </c>
      <c r="F15" s="88">
        <v>3.7879999999999998</v>
      </c>
    </row>
    <row r="17" spans="1:6" ht="12.75" customHeight="1">
      <c r="A17" s="156" t="s">
        <v>69</v>
      </c>
      <c r="B17" s="156"/>
      <c r="C17" s="156"/>
      <c r="D17" s="156"/>
      <c r="E17" s="156"/>
      <c r="F17" s="156"/>
    </row>
    <row r="18" spans="1:6" ht="12.75" customHeight="1">
      <c r="A18" s="156"/>
      <c r="B18" s="156"/>
      <c r="C18" s="156"/>
      <c r="D18" s="156"/>
      <c r="E18" s="156"/>
      <c r="F18" s="156"/>
    </row>
    <row r="19" spans="1:6" ht="12.75" customHeight="1">
      <c r="A19" s="89"/>
      <c r="B19" s="89"/>
      <c r="C19" s="89"/>
      <c r="D19" s="89"/>
      <c r="E19" s="89"/>
    </row>
  </sheetData>
  <sheetCalcPr fullCalcOnLoad="1"/>
  <mergeCells count="2">
    <mergeCell ref="C4:F4"/>
    <mergeCell ref="A17:F18"/>
  </mergeCells>
  <phoneticPr fontId="64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pageSetUpPr fitToPage="1"/>
  </sheetPr>
  <dimension ref="A1:E63"/>
  <sheetViews>
    <sheetView workbookViewId="0"/>
  </sheetViews>
  <sheetFormatPr baseColWidth="10" defaultColWidth="8.83203125" defaultRowHeight="12"/>
  <cols>
    <col min="1" max="1" width="8.83203125" style="8"/>
    <col min="2" max="2" width="1.6640625" style="8" bestFit="1" customWidth="1"/>
    <col min="3" max="4" width="16.6640625" style="8" customWidth="1"/>
    <col min="5" max="5" width="18.83203125" style="8" customWidth="1"/>
    <col min="6" max="16384" width="8.83203125" style="8"/>
  </cols>
  <sheetData>
    <row r="1" spans="1:5">
      <c r="A1" s="1" t="s">
        <v>186</v>
      </c>
      <c r="B1" s="1"/>
      <c r="C1" s="3"/>
      <c r="D1" s="3"/>
      <c r="E1" s="3"/>
    </row>
    <row r="2" spans="1:5">
      <c r="A2" s="2"/>
      <c r="B2" s="2"/>
      <c r="C2" s="3"/>
      <c r="D2" s="3"/>
      <c r="E2" s="3"/>
    </row>
    <row r="3" spans="1:5">
      <c r="A3" s="4" t="s">
        <v>127</v>
      </c>
      <c r="B3" s="4"/>
      <c r="C3" s="5" t="s">
        <v>128</v>
      </c>
      <c r="D3" s="157" t="s">
        <v>129</v>
      </c>
      <c r="E3" s="157"/>
    </row>
    <row r="4" spans="1:5">
      <c r="A4" s="2"/>
      <c r="B4" s="2"/>
      <c r="C4" s="6" t="s">
        <v>130</v>
      </c>
      <c r="D4" s="7" t="s">
        <v>130</v>
      </c>
      <c r="E4" s="6" t="s">
        <v>131</v>
      </c>
    </row>
    <row r="6" spans="1:5">
      <c r="A6" s="2">
        <v>1960</v>
      </c>
      <c r="B6" s="2"/>
      <c r="C6" s="120">
        <v>815.24699999999996</v>
      </c>
      <c r="D6" s="9">
        <v>203.11</v>
      </c>
      <c r="E6" s="10">
        <f>D6/C6*365</f>
        <v>90.935814544549089</v>
      </c>
    </row>
    <row r="7" spans="1:5">
      <c r="A7" s="2">
        <v>1961</v>
      </c>
      <c r="B7" s="2"/>
      <c r="C7" s="120">
        <v>816.702</v>
      </c>
      <c r="D7" s="9">
        <v>181.97900000000001</v>
      </c>
      <c r="E7" s="10">
        <f t="shared" ref="E7:E58" si="0">D7/C7*365</f>
        <v>81.329952663272536</v>
      </c>
    </row>
    <row r="8" spans="1:5">
      <c r="A8" s="2">
        <v>1962</v>
      </c>
      <c r="B8" s="2"/>
      <c r="C8" s="120">
        <v>837.71600000000001</v>
      </c>
      <c r="D8" s="9">
        <v>189.79499999999999</v>
      </c>
      <c r="E8" s="10">
        <f t="shared" si="0"/>
        <v>82.695298884108681</v>
      </c>
    </row>
    <row r="9" spans="1:5">
      <c r="A9" s="2">
        <v>1963</v>
      </c>
      <c r="B9" s="2"/>
      <c r="C9" s="120">
        <v>852.07299999999998</v>
      </c>
      <c r="D9" s="9">
        <v>192.64599999999999</v>
      </c>
      <c r="E9" s="10">
        <f t="shared" si="0"/>
        <v>82.523199303346075</v>
      </c>
    </row>
    <row r="10" spans="1:5">
      <c r="A10" s="2">
        <v>1964</v>
      </c>
      <c r="B10" s="2"/>
      <c r="C10" s="120">
        <v>895.76400000000001</v>
      </c>
      <c r="D10" s="9">
        <v>193.773</v>
      </c>
      <c r="E10" s="10">
        <f t="shared" si="0"/>
        <v>78.957342558977587</v>
      </c>
    </row>
    <row r="11" spans="1:5">
      <c r="A11" s="2">
        <v>1965</v>
      </c>
      <c r="B11" s="2"/>
      <c r="C11" s="120">
        <v>931.98500000000001</v>
      </c>
      <c r="D11" s="9">
        <v>159.14099999999999</v>
      </c>
      <c r="E11" s="10">
        <f t="shared" si="0"/>
        <v>62.325536355198849</v>
      </c>
    </row>
    <row r="12" spans="1:5">
      <c r="A12" s="2">
        <v>1966</v>
      </c>
      <c r="B12" s="2"/>
      <c r="C12" s="120">
        <v>956.524</v>
      </c>
      <c r="D12" s="9">
        <v>189.47399999999999</v>
      </c>
      <c r="E12" s="10">
        <f t="shared" si="0"/>
        <v>72.301385014908135</v>
      </c>
    </row>
    <row r="13" spans="1:5">
      <c r="A13" s="2">
        <v>1967</v>
      </c>
      <c r="B13" s="2"/>
      <c r="C13" s="120">
        <v>987.53499999999997</v>
      </c>
      <c r="D13" s="9">
        <v>213.316</v>
      </c>
      <c r="E13" s="10">
        <f t="shared" si="0"/>
        <v>78.843119484372707</v>
      </c>
    </row>
    <row r="14" spans="1:5">
      <c r="A14" s="2">
        <v>1968</v>
      </c>
      <c r="B14" s="2"/>
      <c r="C14" s="120">
        <v>1019.986</v>
      </c>
      <c r="D14" s="9">
        <v>243.67099999999999</v>
      </c>
      <c r="E14" s="10">
        <f t="shared" si="0"/>
        <v>87.197191922242069</v>
      </c>
    </row>
    <row r="15" spans="1:5">
      <c r="A15" s="2">
        <v>1969</v>
      </c>
      <c r="B15" s="2"/>
      <c r="C15" s="120">
        <v>1068.7059999999999</v>
      </c>
      <c r="D15" s="9">
        <v>227.78100000000001</v>
      </c>
      <c r="E15" s="10">
        <f t="shared" si="0"/>
        <v>77.795076475663109</v>
      </c>
    </row>
    <row r="16" spans="1:5">
      <c r="A16" s="2">
        <v>1970</v>
      </c>
      <c r="B16" s="2"/>
      <c r="C16" s="120">
        <v>1107.951</v>
      </c>
      <c r="D16" s="9">
        <v>192.88300000000001</v>
      </c>
      <c r="E16" s="10">
        <f t="shared" si="0"/>
        <v>63.542787542048337</v>
      </c>
    </row>
    <row r="17" spans="1:5">
      <c r="A17" s="2">
        <v>1971</v>
      </c>
      <c r="B17" s="2"/>
      <c r="C17" s="120">
        <v>1149.9739999999999</v>
      </c>
      <c r="D17" s="9">
        <v>217.52500000000001</v>
      </c>
      <c r="E17" s="10">
        <f t="shared" si="0"/>
        <v>69.042104430187123</v>
      </c>
    </row>
    <row r="18" spans="1:5">
      <c r="A18" s="2">
        <v>1972</v>
      </c>
      <c r="B18" s="2"/>
      <c r="C18" s="120">
        <v>1173.6210000000001</v>
      </c>
      <c r="D18" s="9">
        <v>180.27699999999999</v>
      </c>
      <c r="E18" s="10">
        <f t="shared" si="0"/>
        <v>56.066741307457853</v>
      </c>
    </row>
    <row r="19" spans="1:5">
      <c r="A19" s="2">
        <v>1973</v>
      </c>
      <c r="B19" s="2"/>
      <c r="C19" s="120">
        <v>1229.8109999999999</v>
      </c>
      <c r="D19" s="9">
        <v>191.78</v>
      </c>
      <c r="E19" s="10">
        <f t="shared" si="0"/>
        <v>56.919071304452473</v>
      </c>
    </row>
    <row r="20" spans="1:5">
      <c r="A20" s="2">
        <v>1974</v>
      </c>
      <c r="B20" s="2"/>
      <c r="C20" s="120">
        <v>1190.4639999999999</v>
      </c>
      <c r="D20" s="9">
        <v>198.93299999999999</v>
      </c>
      <c r="E20" s="10">
        <f t="shared" si="0"/>
        <v>60.993482373259504</v>
      </c>
    </row>
    <row r="21" spans="1:5">
      <c r="A21" s="2">
        <v>1975</v>
      </c>
      <c r="B21" s="2"/>
      <c r="C21" s="120">
        <v>1211.8340000000001</v>
      </c>
      <c r="D21" s="9">
        <v>218.928</v>
      </c>
      <c r="E21" s="10">
        <f t="shared" si="0"/>
        <v>65.940318558482431</v>
      </c>
    </row>
    <row r="22" spans="1:5">
      <c r="A22" s="2">
        <v>1976</v>
      </c>
      <c r="B22" s="2"/>
      <c r="C22" s="120">
        <v>1272.7629999999999</v>
      </c>
      <c r="D22" s="9">
        <v>279.947</v>
      </c>
      <c r="E22" s="10">
        <f t="shared" si="0"/>
        <v>80.282546711367317</v>
      </c>
    </row>
    <row r="23" spans="1:5">
      <c r="A23" s="2">
        <v>1977</v>
      </c>
      <c r="B23" s="2"/>
      <c r="C23" s="120">
        <v>1319.4369999999999</v>
      </c>
      <c r="D23" s="9">
        <v>277.97800000000001</v>
      </c>
      <c r="E23" s="10">
        <f t="shared" si="0"/>
        <v>76.897926918829782</v>
      </c>
    </row>
    <row r="24" spans="1:5">
      <c r="A24" s="2">
        <v>1978</v>
      </c>
      <c r="B24" s="2"/>
      <c r="C24" s="120">
        <v>1380.0640000000001</v>
      </c>
      <c r="D24" s="9">
        <v>333.02199999999999</v>
      </c>
      <c r="E24" s="10">
        <f t="shared" si="0"/>
        <v>88.077821028589966</v>
      </c>
    </row>
    <row r="25" spans="1:5">
      <c r="A25" s="2">
        <v>1979</v>
      </c>
      <c r="B25" s="2"/>
      <c r="C25" s="120">
        <v>1415.694</v>
      </c>
      <c r="D25" s="9">
        <v>327.733</v>
      </c>
      <c r="E25" s="10">
        <f t="shared" si="0"/>
        <v>84.497458490323481</v>
      </c>
    </row>
    <row r="26" spans="1:5">
      <c r="A26" s="2">
        <v>1980</v>
      </c>
      <c r="B26" s="2"/>
      <c r="C26" s="120">
        <v>1439.934</v>
      </c>
      <c r="D26" s="9">
        <v>307.85399999999998</v>
      </c>
      <c r="E26" s="10">
        <f t="shared" si="0"/>
        <v>78.036014150648569</v>
      </c>
    </row>
    <row r="27" spans="1:5">
      <c r="A27" s="2">
        <v>1981</v>
      </c>
      <c r="B27" s="2"/>
      <c r="C27" s="120">
        <v>1457.8040000000001</v>
      </c>
      <c r="D27" s="9">
        <v>331.476</v>
      </c>
      <c r="E27" s="10">
        <f t="shared" si="0"/>
        <v>82.993831818269115</v>
      </c>
    </row>
    <row r="28" spans="1:5">
      <c r="A28" s="2">
        <v>1982</v>
      </c>
      <c r="B28" s="2"/>
      <c r="C28" s="120">
        <v>1474.6369999999999</v>
      </c>
      <c r="D28" s="9">
        <v>388.91800000000001</v>
      </c>
      <c r="E28" s="10">
        <f t="shared" si="0"/>
        <v>96.264416259730353</v>
      </c>
    </row>
    <row r="29" spans="1:5">
      <c r="A29" s="2">
        <v>1983</v>
      </c>
      <c r="B29" s="2"/>
      <c r="C29" s="120">
        <v>1500.9179999999999</v>
      </c>
      <c r="D29" s="9">
        <v>347.82</v>
      </c>
      <c r="E29" s="10">
        <f t="shared" si="0"/>
        <v>84.584434326192365</v>
      </c>
    </row>
    <row r="30" spans="1:5">
      <c r="A30" s="2">
        <v>1984</v>
      </c>
      <c r="B30" s="2"/>
      <c r="C30" s="120">
        <v>1548.9839999999999</v>
      </c>
      <c r="D30" s="9">
        <v>427.64699999999999</v>
      </c>
      <c r="E30" s="10">
        <f t="shared" si="0"/>
        <v>100.77002409321206</v>
      </c>
    </row>
    <row r="31" spans="1:5">
      <c r="A31" s="2">
        <v>1985</v>
      </c>
      <c r="B31" s="2"/>
      <c r="C31" s="120">
        <v>1552.701</v>
      </c>
      <c r="D31" s="9">
        <v>518.33799999999997</v>
      </c>
      <c r="E31" s="10">
        <f t="shared" si="0"/>
        <v>121.84790890197145</v>
      </c>
    </row>
    <row r="32" spans="1:5">
      <c r="A32" s="2">
        <v>1986</v>
      </c>
      <c r="B32" s="2"/>
      <c r="C32" s="120">
        <v>1601.375</v>
      </c>
      <c r="D32" s="9">
        <v>572.48099999999999</v>
      </c>
      <c r="E32" s="10">
        <f t="shared" si="0"/>
        <v>130.48509249863397</v>
      </c>
    </row>
    <row r="33" spans="1:5">
      <c r="A33" s="2">
        <v>1987</v>
      </c>
      <c r="B33" s="2"/>
      <c r="C33" s="120">
        <v>1639.7170000000001</v>
      </c>
      <c r="D33" s="9">
        <v>528.39800000000002</v>
      </c>
      <c r="E33" s="10">
        <f t="shared" si="0"/>
        <v>117.62107119704193</v>
      </c>
    </row>
    <row r="34" spans="1:5">
      <c r="A34" s="2">
        <v>1988</v>
      </c>
      <c r="B34" s="2"/>
      <c r="C34" s="120">
        <v>1620.4010000000001</v>
      </c>
      <c r="D34" s="9">
        <v>450.96199999999999</v>
      </c>
      <c r="E34" s="10">
        <f t="shared" si="0"/>
        <v>101.5804914956236</v>
      </c>
    </row>
    <row r="35" spans="1:5">
      <c r="A35" s="2">
        <v>1989</v>
      </c>
      <c r="B35" s="2"/>
      <c r="C35" s="120">
        <v>1676.7260000000001</v>
      </c>
      <c r="D35" s="9">
        <v>441.16500000000002</v>
      </c>
      <c r="E35" s="10">
        <f t="shared" si="0"/>
        <v>96.035503117384707</v>
      </c>
    </row>
    <row r="36" spans="1:5">
      <c r="A36" s="2">
        <v>1990</v>
      </c>
      <c r="B36" s="2"/>
      <c r="C36" s="120">
        <v>1706.972</v>
      </c>
      <c r="D36" s="9">
        <v>495.35199999999998</v>
      </c>
      <c r="E36" s="10">
        <f t="shared" si="0"/>
        <v>105.92058920708716</v>
      </c>
    </row>
    <row r="37" spans="1:5">
      <c r="A37" s="2">
        <v>1991</v>
      </c>
      <c r="B37" s="2"/>
      <c r="C37" s="120">
        <v>1713.6079999999999</v>
      </c>
      <c r="D37" s="9">
        <v>486.17399999999998</v>
      </c>
      <c r="E37" s="10">
        <f t="shared" si="0"/>
        <v>103.55548643563756</v>
      </c>
    </row>
    <row r="38" spans="1:5">
      <c r="A38" s="2">
        <v>1992</v>
      </c>
      <c r="B38" s="2"/>
      <c r="C38" s="120">
        <v>1736.066</v>
      </c>
      <c r="D38" s="9">
        <v>522.39099999999996</v>
      </c>
      <c r="E38" s="10">
        <f t="shared" si="0"/>
        <v>109.83033767149405</v>
      </c>
    </row>
    <row r="39" spans="1:5">
      <c r="A39" s="2">
        <v>1993</v>
      </c>
      <c r="B39" s="2"/>
      <c r="C39" s="120">
        <v>1739.693</v>
      </c>
      <c r="D39" s="9">
        <v>485.01100000000002</v>
      </c>
      <c r="E39" s="10">
        <f t="shared" si="0"/>
        <v>101.75876720777748</v>
      </c>
    </row>
    <row r="40" spans="1:5">
      <c r="A40" s="2">
        <v>1994</v>
      </c>
      <c r="B40" s="2"/>
      <c r="C40" s="120">
        <v>1762.289</v>
      </c>
      <c r="D40" s="9">
        <v>480.13099999999997</v>
      </c>
      <c r="E40" s="10">
        <f t="shared" si="0"/>
        <v>99.443289381026602</v>
      </c>
    </row>
    <row r="41" spans="1:5">
      <c r="A41" s="2">
        <v>1995</v>
      </c>
      <c r="B41" s="2"/>
      <c r="C41" s="120">
        <v>1740.895</v>
      </c>
      <c r="D41" s="9">
        <v>437.18400000000003</v>
      </c>
      <c r="E41" s="10">
        <f t="shared" si="0"/>
        <v>91.660990467546867</v>
      </c>
    </row>
    <row r="42" spans="1:5">
      <c r="A42" s="2">
        <v>1996</v>
      </c>
      <c r="B42" s="2"/>
      <c r="C42" s="120">
        <v>1808.8820000000001</v>
      </c>
      <c r="D42" s="9">
        <v>486.96699999999998</v>
      </c>
      <c r="E42" s="10">
        <f t="shared" si="0"/>
        <v>98.261221572219739</v>
      </c>
    </row>
    <row r="43" spans="1:5">
      <c r="A43" s="2">
        <v>1997</v>
      </c>
      <c r="B43" s="2"/>
      <c r="C43" s="120">
        <v>1820.884</v>
      </c>
      <c r="D43" s="9">
        <v>541.35500000000002</v>
      </c>
      <c r="E43" s="10">
        <f t="shared" si="0"/>
        <v>108.51574015697871</v>
      </c>
    </row>
    <row r="44" spans="1:5">
      <c r="A44" s="2">
        <v>1998</v>
      </c>
      <c r="B44" s="2"/>
      <c r="C44" s="120">
        <v>1835.3130000000001</v>
      </c>
      <c r="D44" s="9">
        <v>581.46699999999998</v>
      </c>
      <c r="E44" s="10">
        <f t="shared" si="0"/>
        <v>115.63992354437634</v>
      </c>
    </row>
    <row r="45" spans="1:5">
      <c r="A45" s="2">
        <v>1999</v>
      </c>
      <c r="B45" s="2"/>
      <c r="C45" s="120">
        <v>1855.875</v>
      </c>
      <c r="D45" s="9">
        <v>586.87099999999998</v>
      </c>
      <c r="E45" s="10">
        <f t="shared" si="0"/>
        <v>115.42152084596215</v>
      </c>
    </row>
    <row r="46" spans="1:5">
      <c r="A46" s="2">
        <v>2000</v>
      </c>
      <c r="B46" s="2"/>
      <c r="C46" s="120">
        <v>1861.1849999999999</v>
      </c>
      <c r="D46" s="9">
        <v>565.83000000000004</v>
      </c>
      <c r="E46" s="10">
        <f t="shared" si="0"/>
        <v>110.96583628172377</v>
      </c>
    </row>
    <row r="47" spans="1:5">
      <c r="A47" s="2">
        <v>2001</v>
      </c>
      <c r="B47" s="2"/>
      <c r="C47" s="120">
        <v>1904.7660000000001</v>
      </c>
      <c r="D47" s="9">
        <v>536.62300000000005</v>
      </c>
      <c r="E47" s="10">
        <f t="shared" si="0"/>
        <v>102.83016129015323</v>
      </c>
    </row>
    <row r="48" spans="1:5">
      <c r="A48" s="2">
        <v>2002</v>
      </c>
      <c r="B48" s="2"/>
      <c r="C48" s="120">
        <v>1909.4259999999999</v>
      </c>
      <c r="D48" s="9">
        <v>444.25900000000001</v>
      </c>
      <c r="E48" s="10">
        <f t="shared" si="0"/>
        <v>84.923183721181132</v>
      </c>
    </row>
    <row r="49" spans="1:5">
      <c r="A49" s="2">
        <v>2003</v>
      </c>
      <c r="B49" s="2"/>
      <c r="C49" s="120">
        <v>1935.944</v>
      </c>
      <c r="D49" s="9">
        <v>360.423</v>
      </c>
      <c r="E49" s="10">
        <f t="shared" si="0"/>
        <v>67.953615910377579</v>
      </c>
    </row>
    <row r="50" spans="1:5">
      <c r="A50" s="2">
        <v>2004</v>
      </c>
      <c r="B50" s="2"/>
      <c r="C50" s="120">
        <v>1989.5619999999999</v>
      </c>
      <c r="D50" s="9">
        <v>410.04199999999997</v>
      </c>
      <c r="E50" s="10">
        <f t="shared" si="0"/>
        <v>75.225265661487299</v>
      </c>
    </row>
    <row r="51" spans="1:5">
      <c r="A51" s="2">
        <v>2005</v>
      </c>
      <c r="B51" s="2"/>
      <c r="C51" s="120">
        <v>2020.0309999999999</v>
      </c>
      <c r="D51" s="9">
        <v>396.464</v>
      </c>
      <c r="E51" s="10">
        <f t="shared" si="0"/>
        <v>71.637197646966797</v>
      </c>
    </row>
    <row r="52" spans="1:5">
      <c r="A52" s="2">
        <v>2006</v>
      </c>
      <c r="B52" s="2"/>
      <c r="C52" s="120">
        <v>2044.9390000000001</v>
      </c>
      <c r="D52" s="9">
        <v>350.63799999999998</v>
      </c>
      <c r="E52" s="10">
        <f t="shared" si="0"/>
        <v>62.585177357368593</v>
      </c>
    </row>
    <row r="53" spans="1:5">
      <c r="A53" s="2">
        <v>2007</v>
      </c>
      <c r="B53" s="2"/>
      <c r="C53" s="120">
        <v>2096.8209999999999</v>
      </c>
      <c r="D53" s="9">
        <v>373.447</v>
      </c>
      <c r="E53" s="10">
        <f t="shared" si="0"/>
        <v>65.007053534851096</v>
      </c>
    </row>
    <row r="54" spans="1:5">
      <c r="A54" s="2">
        <v>2008</v>
      </c>
      <c r="B54" s="2"/>
      <c r="C54" s="120">
        <v>2151.7449999999999</v>
      </c>
      <c r="D54" s="9">
        <v>455.34399999999999</v>
      </c>
      <c r="E54" s="10">
        <f t="shared" si="0"/>
        <v>77.239895991393041</v>
      </c>
    </row>
    <row r="55" spans="1:5">
      <c r="A55" s="2">
        <v>2009</v>
      </c>
      <c r="B55" s="2"/>
      <c r="C55" s="120">
        <v>2188.6849999999999</v>
      </c>
      <c r="D55" s="9">
        <v>491.30099999999999</v>
      </c>
      <c r="E55" s="10">
        <f t="shared" si="0"/>
        <v>81.932697030408661</v>
      </c>
    </row>
    <row r="56" spans="1:5">
      <c r="A56" s="2">
        <v>2010</v>
      </c>
      <c r="B56" s="2"/>
      <c r="C56" s="120">
        <v>2226.9430000000002</v>
      </c>
      <c r="D56" s="9">
        <v>458.19499999999999</v>
      </c>
      <c r="E56" s="10">
        <f t="shared" si="0"/>
        <v>75.098992205907379</v>
      </c>
    </row>
    <row r="57" spans="1:5">
      <c r="A57" s="2">
        <v>2011</v>
      </c>
      <c r="B57" s="2"/>
      <c r="C57" s="120">
        <v>2284.6329999999998</v>
      </c>
      <c r="D57" s="9">
        <v>464.12700000000001</v>
      </c>
      <c r="E57" s="10">
        <f t="shared" si="0"/>
        <v>74.150358066262726</v>
      </c>
    </row>
    <row r="58" spans="1:5">
      <c r="A58" s="4">
        <v>2012</v>
      </c>
      <c r="B58" s="4" t="s">
        <v>132</v>
      </c>
      <c r="C58" s="121">
        <v>2321.0949999999998</v>
      </c>
      <c r="D58" s="11">
        <v>450.40499999999997</v>
      </c>
      <c r="E58" s="11">
        <f t="shared" si="0"/>
        <v>70.827702011335177</v>
      </c>
    </row>
    <row r="59" spans="1:5">
      <c r="A59" s="15"/>
      <c r="B59" s="15"/>
      <c r="C59" s="10"/>
      <c r="D59" s="10"/>
      <c r="E59" s="10"/>
    </row>
    <row r="60" spans="1:5">
      <c r="A60" s="15" t="s">
        <v>133</v>
      </c>
      <c r="B60" s="15"/>
      <c r="C60" s="10"/>
      <c r="D60" s="10"/>
      <c r="E60" s="10"/>
    </row>
    <row r="62" spans="1:5">
      <c r="A62" s="158" t="s">
        <v>162</v>
      </c>
      <c r="B62" s="158"/>
      <c r="C62" s="158"/>
      <c r="D62" s="158"/>
      <c r="E62" s="158"/>
    </row>
    <row r="63" spans="1:5">
      <c r="A63" s="158"/>
      <c r="B63" s="158"/>
      <c r="C63" s="158"/>
      <c r="D63" s="158"/>
      <c r="E63" s="158"/>
    </row>
  </sheetData>
  <sheetCalcPr fullCalcOnLoad="1"/>
  <mergeCells count="2">
    <mergeCell ref="D3:E3"/>
    <mergeCell ref="A62:E63"/>
  </mergeCells>
  <phoneticPr fontId="64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K59"/>
  <sheetViews>
    <sheetView zoomScaleSheetLayoutView="100" workbookViewId="0"/>
  </sheetViews>
  <sheetFormatPr baseColWidth="10" defaultColWidth="8.83203125" defaultRowHeight="12"/>
  <cols>
    <col min="1" max="1" width="8.83203125" style="53"/>
    <col min="2" max="2" width="1.6640625" style="53" bestFit="1" customWidth="1"/>
    <col min="3" max="3" width="17.83203125" style="54" customWidth="1"/>
    <col min="4" max="4" width="14.83203125" style="54" customWidth="1"/>
    <col min="5" max="5" width="18.1640625" style="54" customWidth="1"/>
    <col min="6" max="6" width="15" style="54" customWidth="1"/>
    <col min="7" max="7" width="10.5" style="49" customWidth="1"/>
    <col min="8" max="16384" width="8.83203125" style="49"/>
  </cols>
  <sheetData>
    <row r="1" spans="1:11" ht="12.75" customHeight="1">
      <c r="A1" s="1" t="s">
        <v>169</v>
      </c>
      <c r="B1" s="1"/>
      <c r="C1" s="47"/>
      <c r="D1" s="47"/>
      <c r="E1" s="47"/>
      <c r="F1" s="47"/>
      <c r="G1" s="48"/>
      <c r="H1" s="48"/>
    </row>
    <row r="3" spans="1:11">
      <c r="A3" s="50" t="s">
        <v>127</v>
      </c>
      <c r="B3" s="50"/>
      <c r="C3" s="51" t="s">
        <v>159</v>
      </c>
      <c r="D3" s="52" t="s">
        <v>165</v>
      </c>
      <c r="E3" s="52" t="s">
        <v>166</v>
      </c>
      <c r="F3" s="52" t="s">
        <v>153</v>
      </c>
    </row>
    <row r="4" spans="1:11">
      <c r="C4" s="159" t="s">
        <v>130</v>
      </c>
      <c r="D4" s="159"/>
      <c r="E4" s="159"/>
      <c r="F4" s="159"/>
    </row>
    <row r="5" spans="1:11">
      <c r="J5" s="55"/>
      <c r="K5" s="55"/>
    </row>
    <row r="6" spans="1:11">
      <c r="A6" s="53">
        <v>1980</v>
      </c>
      <c r="C6" s="56">
        <v>168.64065840000001</v>
      </c>
      <c r="D6" s="55">
        <v>107.501</v>
      </c>
      <c r="E6" s="57">
        <v>0.88900000000000001</v>
      </c>
      <c r="F6" s="55">
        <v>60.737000000000002</v>
      </c>
      <c r="J6" s="55"/>
      <c r="K6" s="55"/>
    </row>
    <row r="7" spans="1:11">
      <c r="A7" s="53">
        <v>1981</v>
      </c>
      <c r="C7" s="56">
        <v>206.21370999999999</v>
      </c>
      <c r="D7" s="55">
        <v>107.816</v>
      </c>
      <c r="E7" s="57">
        <v>2.1844000000000001</v>
      </c>
      <c r="F7" s="55">
        <v>50.72</v>
      </c>
      <c r="J7" s="55"/>
      <c r="K7" s="55"/>
    </row>
    <row r="8" spans="1:11">
      <c r="A8" s="53">
        <v>1982</v>
      </c>
      <c r="C8" s="56">
        <v>209.17156540000002</v>
      </c>
      <c r="D8" s="55">
        <v>116.166</v>
      </c>
      <c r="E8" s="57">
        <v>3.556</v>
      </c>
      <c r="F8" s="55">
        <v>46.264000000000003</v>
      </c>
      <c r="J8" s="55"/>
      <c r="K8" s="55"/>
    </row>
    <row r="9" spans="1:11">
      <c r="A9" s="53">
        <v>1983</v>
      </c>
      <c r="C9" s="56">
        <v>106.02597539999999</v>
      </c>
      <c r="D9" s="55">
        <v>98.462000000000003</v>
      </c>
      <c r="E9" s="57">
        <v>4.0640000000000001</v>
      </c>
      <c r="F9" s="55">
        <v>47.917000000000002</v>
      </c>
      <c r="J9" s="55"/>
      <c r="K9" s="55"/>
    </row>
    <row r="10" spans="1:11">
      <c r="A10" s="53">
        <v>1984</v>
      </c>
      <c r="C10" s="56">
        <v>194.87210200000001</v>
      </c>
      <c r="D10" s="55">
        <v>104.51300000000001</v>
      </c>
      <c r="E10" s="57">
        <v>5.8927999999999994</v>
      </c>
      <c r="F10" s="55">
        <v>46.999000000000002</v>
      </c>
      <c r="J10" s="55"/>
      <c r="K10" s="55"/>
    </row>
    <row r="11" spans="1:11">
      <c r="A11" s="53">
        <v>1985</v>
      </c>
      <c r="C11" s="56">
        <v>225.4365062</v>
      </c>
      <c r="D11" s="55">
        <v>104.505</v>
      </c>
      <c r="E11" s="57">
        <v>6.8834</v>
      </c>
      <c r="F11" s="55">
        <v>31.175999999999998</v>
      </c>
      <c r="J11" s="55"/>
      <c r="K11" s="55"/>
    </row>
    <row r="12" spans="1:11">
      <c r="A12" s="53">
        <v>1986</v>
      </c>
      <c r="C12" s="56">
        <v>208.93440559999999</v>
      </c>
      <c r="D12" s="55">
        <v>118.35599999999999</v>
      </c>
      <c r="E12" s="57">
        <v>7.3657968</v>
      </c>
      <c r="F12" s="55">
        <v>37.911000000000001</v>
      </c>
      <c r="J12" s="55"/>
      <c r="K12" s="55"/>
    </row>
    <row r="13" spans="1:11">
      <c r="A13" s="53">
        <v>1987</v>
      </c>
      <c r="C13" s="56">
        <v>181.13502</v>
      </c>
      <c r="D13" s="55">
        <v>121.652</v>
      </c>
      <c r="E13" s="57">
        <v>7.0903084000000005</v>
      </c>
      <c r="F13" s="55">
        <v>43.598999999999997</v>
      </c>
      <c r="J13" s="55"/>
      <c r="K13" s="55"/>
    </row>
    <row r="14" spans="1:11">
      <c r="A14" s="53">
        <v>1988</v>
      </c>
      <c r="C14" s="56">
        <v>125.18849739999999</v>
      </c>
      <c r="D14" s="55">
        <v>99.926000000000002</v>
      </c>
      <c r="E14" s="57">
        <v>7.3011029999999995</v>
      </c>
      <c r="F14" s="55">
        <v>51.524999999999999</v>
      </c>
      <c r="J14" s="55"/>
      <c r="K14" s="55"/>
    </row>
    <row r="15" spans="1:11">
      <c r="A15" s="53">
        <v>1989</v>
      </c>
      <c r="C15" s="56">
        <v>191.3116062</v>
      </c>
      <c r="D15" s="55">
        <v>111.32</v>
      </c>
      <c r="E15" s="57">
        <v>8.1647283999999996</v>
      </c>
      <c r="F15" s="55">
        <v>60.131999999999998</v>
      </c>
      <c r="J15" s="55"/>
      <c r="K15" s="55"/>
    </row>
    <row r="16" spans="1:11">
      <c r="A16" s="53">
        <v>1990</v>
      </c>
      <c r="C16" s="56">
        <v>201.5243112</v>
      </c>
      <c r="D16" s="55">
        <v>117.072</v>
      </c>
      <c r="E16" s="57">
        <v>8.8663271999999989</v>
      </c>
      <c r="F16" s="55">
        <v>43.857999999999997</v>
      </c>
      <c r="J16" s="55"/>
      <c r="K16" s="55"/>
    </row>
    <row r="17" spans="1:11">
      <c r="A17" s="53">
        <v>1991</v>
      </c>
      <c r="C17" s="56">
        <v>189.85903099999999</v>
      </c>
      <c r="D17" s="55">
        <v>121.873</v>
      </c>
      <c r="E17" s="57">
        <v>10.1159056</v>
      </c>
      <c r="F17" s="55">
        <v>40.232999999999997</v>
      </c>
      <c r="J17" s="55"/>
      <c r="K17" s="55"/>
    </row>
    <row r="18" spans="1:11">
      <c r="A18" s="53">
        <v>1992</v>
      </c>
      <c r="C18" s="56">
        <v>240.7081292</v>
      </c>
      <c r="D18" s="55">
        <v>133.40899999999999</v>
      </c>
      <c r="E18" s="57">
        <v>10.807953999999999</v>
      </c>
      <c r="F18" s="55">
        <v>42.249000000000002</v>
      </c>
      <c r="J18" s="55"/>
      <c r="K18" s="55"/>
    </row>
    <row r="19" spans="1:11">
      <c r="A19" s="53">
        <v>1993</v>
      </c>
      <c r="C19" s="56">
        <v>160.978342</v>
      </c>
      <c r="D19" s="55">
        <v>118.874</v>
      </c>
      <c r="E19" s="57">
        <v>11.6397786</v>
      </c>
      <c r="F19" s="55">
        <v>33.741</v>
      </c>
      <c r="J19" s="55"/>
      <c r="K19" s="55"/>
    </row>
    <row r="20" spans="1:11">
      <c r="A20" s="53">
        <v>1994</v>
      </c>
      <c r="C20" s="56">
        <v>255.283208</v>
      </c>
      <c r="D20" s="55">
        <v>138.68199999999999</v>
      </c>
      <c r="E20" s="57">
        <v>13.532942199999999</v>
      </c>
      <c r="F20" s="55">
        <v>55.311</v>
      </c>
      <c r="J20" s="55"/>
      <c r="K20" s="55"/>
    </row>
    <row r="21" spans="1:11">
      <c r="A21" s="53">
        <v>1995</v>
      </c>
      <c r="C21" s="56">
        <v>187.96129540000001</v>
      </c>
      <c r="D21" s="55">
        <v>119.196</v>
      </c>
      <c r="E21" s="57">
        <v>10.050272</v>
      </c>
      <c r="F21" s="55">
        <v>56.588999999999999</v>
      </c>
      <c r="J21" s="55"/>
      <c r="K21" s="55"/>
    </row>
    <row r="22" spans="1:11">
      <c r="A22" s="53">
        <v>1996</v>
      </c>
      <c r="C22" s="56">
        <v>234.50694779999998</v>
      </c>
      <c r="D22" s="55">
        <v>134.042</v>
      </c>
      <c r="E22" s="57">
        <v>10.8895134</v>
      </c>
      <c r="F22" s="55">
        <v>45.655000000000001</v>
      </c>
      <c r="J22" s="55"/>
      <c r="K22" s="55"/>
    </row>
    <row r="23" spans="1:11">
      <c r="A23" s="53">
        <v>1997</v>
      </c>
      <c r="C23" s="56">
        <v>233.85353279999998</v>
      </c>
      <c r="D23" s="55">
        <v>138.44800000000001</v>
      </c>
      <c r="E23" s="57">
        <v>12.3883928</v>
      </c>
      <c r="F23" s="55">
        <v>38.213999999999999</v>
      </c>
      <c r="J23" s="55"/>
      <c r="K23" s="55"/>
    </row>
    <row r="24" spans="1:11">
      <c r="A24" s="53">
        <v>1998</v>
      </c>
      <c r="C24" s="56">
        <v>247.870599</v>
      </c>
      <c r="D24" s="55">
        <v>138.49700000000001</v>
      </c>
      <c r="E24" s="57">
        <v>13.152628</v>
      </c>
      <c r="F24" s="55">
        <v>50.401000000000003</v>
      </c>
      <c r="J24" s="55"/>
      <c r="K24" s="55"/>
    </row>
    <row r="25" spans="1:11">
      <c r="A25" s="53">
        <v>1999</v>
      </c>
      <c r="C25" s="56">
        <v>239.53754479999998</v>
      </c>
      <c r="D25" s="55">
        <v>143.333</v>
      </c>
      <c r="E25" s="57">
        <v>14.372518880000001</v>
      </c>
      <c r="F25" s="55">
        <v>49.191000000000003</v>
      </c>
      <c r="J25" s="55"/>
      <c r="K25" s="55"/>
    </row>
    <row r="26" spans="1:11">
      <c r="A26" s="53">
        <v>2000</v>
      </c>
      <c r="C26" s="56">
        <v>251.84229539999998</v>
      </c>
      <c r="D26" s="55">
        <v>147.887</v>
      </c>
      <c r="E26" s="57">
        <v>15.997610879999998</v>
      </c>
      <c r="F26" s="55">
        <v>49.313000000000002</v>
      </c>
      <c r="J26" s="55"/>
      <c r="K26" s="55"/>
    </row>
    <row r="27" spans="1:11">
      <c r="A27" s="53">
        <v>2001</v>
      </c>
      <c r="C27" s="56">
        <v>241.365532</v>
      </c>
      <c r="D27" s="55">
        <v>148.565</v>
      </c>
      <c r="E27" s="57">
        <v>17.963856923115998</v>
      </c>
      <c r="F27" s="55">
        <v>48.383000000000003</v>
      </c>
      <c r="J27" s="55"/>
      <c r="K27" s="55"/>
    </row>
    <row r="28" spans="1:11">
      <c r="A28" s="53">
        <v>2002</v>
      </c>
      <c r="C28" s="56">
        <v>227.75638979999999</v>
      </c>
      <c r="D28" s="55">
        <v>140.934</v>
      </c>
      <c r="E28" s="57">
        <v>25.285800000054</v>
      </c>
      <c r="F28" s="55">
        <v>40.334000000000003</v>
      </c>
      <c r="J28" s="55"/>
      <c r="K28" s="55"/>
    </row>
    <row r="29" spans="1:11">
      <c r="A29" s="53">
        <v>2003</v>
      </c>
      <c r="C29" s="56">
        <v>256.21721679999996</v>
      </c>
      <c r="D29" s="55">
        <v>146.85</v>
      </c>
      <c r="E29" s="57">
        <v>29.655712273419997</v>
      </c>
      <c r="F29" s="55">
        <v>48.258000000000003</v>
      </c>
      <c r="J29" s="55"/>
      <c r="K29" s="55"/>
    </row>
    <row r="30" spans="1:11">
      <c r="A30" s="53">
        <v>2004</v>
      </c>
      <c r="C30" s="56">
        <v>299.86175739999999</v>
      </c>
      <c r="D30" s="55">
        <v>155.83799999999999</v>
      </c>
      <c r="E30" s="57">
        <v>33.609598218819997</v>
      </c>
      <c r="F30" s="55">
        <v>46.180999999999997</v>
      </c>
      <c r="J30" s="55"/>
      <c r="K30" s="55"/>
    </row>
    <row r="31" spans="1:11">
      <c r="A31" s="53">
        <v>2005</v>
      </c>
      <c r="C31" s="56">
        <v>282.24954980000001</v>
      </c>
      <c r="D31" s="55">
        <v>155.33000000000001</v>
      </c>
      <c r="E31" s="57">
        <v>40.724440887759997</v>
      </c>
      <c r="F31" s="55">
        <v>54.201000000000001</v>
      </c>
      <c r="J31" s="55"/>
      <c r="K31" s="55"/>
    </row>
    <row r="32" spans="1:11">
      <c r="A32" s="53">
        <v>2006</v>
      </c>
      <c r="C32" s="56">
        <v>267.49052419999998</v>
      </c>
      <c r="D32" s="55">
        <v>140.726</v>
      </c>
      <c r="E32" s="57">
        <v>53.835143838260002</v>
      </c>
      <c r="F32" s="55">
        <v>53.987000000000002</v>
      </c>
      <c r="J32" s="55"/>
      <c r="K32" s="55"/>
    </row>
    <row r="33" spans="1:11">
      <c r="A33" s="53">
        <v>2007</v>
      </c>
      <c r="C33" s="56">
        <v>331.16202500000003</v>
      </c>
      <c r="D33" s="55">
        <v>148.79300000000001</v>
      </c>
      <c r="E33" s="57">
        <v>77.45003748213999</v>
      </c>
      <c r="F33" s="55">
        <v>61.912999999999997</v>
      </c>
      <c r="J33" s="55"/>
      <c r="K33" s="55"/>
    </row>
    <row r="34" spans="1:11">
      <c r="A34" s="53">
        <v>2008</v>
      </c>
      <c r="C34" s="56">
        <v>307.12785919999999</v>
      </c>
      <c r="D34" s="55">
        <v>131.625</v>
      </c>
      <c r="E34" s="57">
        <v>94.205781615999996</v>
      </c>
      <c r="F34" s="55">
        <v>46.965000000000003</v>
      </c>
      <c r="J34" s="55"/>
      <c r="K34" s="55"/>
    </row>
    <row r="35" spans="1:11">
      <c r="A35" s="53">
        <v>2009</v>
      </c>
      <c r="C35" s="56">
        <v>332.53329480000002</v>
      </c>
      <c r="D35" s="55">
        <v>130.173</v>
      </c>
      <c r="E35" s="57">
        <v>116.61538779999999</v>
      </c>
      <c r="F35" s="55">
        <v>50.295000000000002</v>
      </c>
      <c r="J35" s="55"/>
      <c r="K35" s="55"/>
    </row>
    <row r="36" spans="1:11">
      <c r="A36" s="53">
        <v>2010</v>
      </c>
      <c r="C36" s="56">
        <v>316.15037100000001</v>
      </c>
      <c r="D36" s="55">
        <v>121.73699999999999</v>
      </c>
      <c r="E36" s="57">
        <v>127.5388356</v>
      </c>
      <c r="F36" s="55">
        <v>46.598999999999997</v>
      </c>
      <c r="J36" s="55"/>
      <c r="K36" s="55"/>
    </row>
    <row r="37" spans="1:11">
      <c r="A37" s="58">
        <v>2011</v>
      </c>
      <c r="B37" s="58"/>
      <c r="C37" s="56">
        <v>313.9036648</v>
      </c>
      <c r="D37" s="59">
        <v>115.575</v>
      </c>
      <c r="E37" s="60">
        <v>128.26999999999998</v>
      </c>
      <c r="F37" s="55">
        <v>40.642000000000003</v>
      </c>
      <c r="J37" s="55"/>
      <c r="K37" s="55"/>
    </row>
    <row r="38" spans="1:11">
      <c r="A38" s="50">
        <v>2012</v>
      </c>
      <c r="B38" s="50" t="s">
        <v>132</v>
      </c>
      <c r="C38" s="61">
        <v>329.45299999999997</v>
      </c>
      <c r="D38" s="62">
        <v>121.926</v>
      </c>
      <c r="E38" s="62">
        <v>127</v>
      </c>
      <c r="F38" s="64">
        <v>40.642000000000003</v>
      </c>
      <c r="J38" s="55"/>
      <c r="K38" s="55"/>
    </row>
    <row r="39" spans="1:11">
      <c r="A39" s="58"/>
      <c r="B39" s="58"/>
      <c r="C39" s="65"/>
      <c r="D39" s="60"/>
      <c r="E39" s="60"/>
      <c r="F39" s="59"/>
      <c r="J39" s="55"/>
      <c r="K39" s="55"/>
    </row>
    <row r="40" spans="1:11">
      <c r="A40" s="58" t="s">
        <v>187</v>
      </c>
      <c r="B40" s="58"/>
      <c r="C40" s="65"/>
      <c r="D40" s="60"/>
      <c r="E40" s="60"/>
      <c r="F40" s="59"/>
      <c r="J40" s="55"/>
      <c r="K40" s="55"/>
    </row>
    <row r="41" spans="1:11">
      <c r="J41" s="55"/>
      <c r="K41" s="55"/>
    </row>
    <row r="42" spans="1:11" ht="51.75" customHeight="1">
      <c r="A42" s="160" t="s">
        <v>2</v>
      </c>
      <c r="B42" s="160"/>
      <c r="C42" s="160"/>
      <c r="D42" s="160"/>
      <c r="E42" s="160"/>
      <c r="F42" s="160"/>
      <c r="G42" s="63"/>
      <c r="J42" s="55"/>
      <c r="K42" s="55"/>
    </row>
    <row r="43" spans="1:11">
      <c r="J43" s="55"/>
      <c r="K43" s="55"/>
    </row>
    <row r="44" spans="1:11">
      <c r="J44" s="55"/>
      <c r="K44" s="55"/>
    </row>
    <row r="45" spans="1:11">
      <c r="J45" s="55"/>
      <c r="K45" s="55"/>
    </row>
    <row r="46" spans="1:11">
      <c r="J46" s="55"/>
      <c r="K46" s="55"/>
    </row>
    <row r="47" spans="1:11">
      <c r="J47" s="55"/>
      <c r="K47" s="55"/>
    </row>
    <row r="48" spans="1:11">
      <c r="J48" s="55"/>
      <c r="K48" s="55"/>
    </row>
    <row r="49" spans="10:11">
      <c r="J49" s="55"/>
      <c r="K49" s="55"/>
    </row>
    <row r="50" spans="10:11">
      <c r="J50" s="55"/>
      <c r="K50" s="55"/>
    </row>
    <row r="51" spans="10:11">
      <c r="J51" s="55"/>
      <c r="K51" s="55"/>
    </row>
    <row r="52" spans="10:11">
      <c r="J52" s="55"/>
      <c r="K52" s="55"/>
    </row>
    <row r="53" spans="10:11">
      <c r="J53" s="55"/>
      <c r="K53" s="55"/>
    </row>
    <row r="54" spans="10:11">
      <c r="J54" s="55"/>
      <c r="K54" s="55"/>
    </row>
    <row r="55" spans="10:11">
      <c r="J55" s="55"/>
      <c r="K55" s="55"/>
    </row>
    <row r="56" spans="10:11">
      <c r="J56" s="55"/>
      <c r="K56" s="55"/>
    </row>
    <row r="57" spans="10:11">
      <c r="J57" s="55"/>
      <c r="K57" s="55"/>
    </row>
    <row r="58" spans="10:11">
      <c r="J58" s="55"/>
      <c r="K58" s="55"/>
    </row>
    <row r="59" spans="10:11">
      <c r="J59" s="55"/>
      <c r="K59" s="55"/>
    </row>
  </sheetData>
  <mergeCells count="2">
    <mergeCell ref="C4:F4"/>
    <mergeCell ref="A42:F42"/>
  </mergeCells>
  <phoneticPr fontId="64" type="noConversion"/>
  <pageMargins left="0.5" right="0.5" top="0.5" bottom="0.5" header="0.5" footer="0.5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pageSetUpPr fitToPage="1"/>
  </sheetPr>
  <dimension ref="A1:E62"/>
  <sheetViews>
    <sheetView workbookViewId="0"/>
  </sheetViews>
  <sheetFormatPr baseColWidth="10" defaultColWidth="8.83203125" defaultRowHeight="12"/>
  <cols>
    <col min="1" max="1" width="9.83203125" style="21" bestFit="1" customWidth="1"/>
    <col min="2" max="2" width="7.5" style="22" bestFit="1" customWidth="1"/>
    <col min="3" max="3" width="11.1640625" style="22" customWidth="1"/>
    <col min="4" max="16384" width="8.83203125" style="19"/>
  </cols>
  <sheetData>
    <row r="1" spans="1:3">
      <c r="A1" s="14" t="s">
        <v>58</v>
      </c>
    </row>
    <row r="3" spans="1:3" s="26" customFormat="1">
      <c r="A3" s="20" t="s">
        <v>127</v>
      </c>
      <c r="B3" s="12" t="s">
        <v>141</v>
      </c>
      <c r="C3" s="12" t="s">
        <v>59</v>
      </c>
    </row>
    <row r="4" spans="1:3" s="26" customFormat="1">
      <c r="A4" s="23"/>
      <c r="B4" s="155" t="s">
        <v>130</v>
      </c>
      <c r="C4" s="155"/>
    </row>
    <row r="5" spans="1:3" s="26" customFormat="1">
      <c r="A5" s="23"/>
      <c r="B5" s="25"/>
      <c r="C5" s="25"/>
    </row>
    <row r="6" spans="1:3">
      <c r="A6" s="70">
        <v>1960</v>
      </c>
      <c r="B6" s="24">
        <v>4.4939999999999998</v>
      </c>
      <c r="C6" s="24">
        <v>78.971999999999994</v>
      </c>
    </row>
    <row r="7" spans="1:3">
      <c r="A7" s="70">
        <v>1961</v>
      </c>
      <c r="B7" s="24">
        <v>3.0819999999999999</v>
      </c>
      <c r="C7" s="24">
        <v>82.164000000000001</v>
      </c>
    </row>
    <row r="8" spans="1:3">
      <c r="A8" s="70">
        <v>1962</v>
      </c>
      <c r="B8" s="24">
        <v>2.6680000000000001</v>
      </c>
      <c r="C8" s="24">
        <v>80.686000000000007</v>
      </c>
    </row>
    <row r="9" spans="1:3">
      <c r="A9" s="70">
        <v>1963</v>
      </c>
      <c r="B9" s="24">
        <v>6.3630000000000004</v>
      </c>
      <c r="C9" s="24">
        <v>77.061999999999998</v>
      </c>
    </row>
    <row r="10" spans="1:3">
      <c r="A10" s="70">
        <v>1964</v>
      </c>
      <c r="B10" s="24">
        <v>9.5719999999999992</v>
      </c>
      <c r="C10" s="24">
        <v>75.343999999999994</v>
      </c>
    </row>
    <row r="11" spans="1:3">
      <c r="A11" s="70">
        <v>1965</v>
      </c>
      <c r="B11" s="24">
        <v>9.9019999999999992</v>
      </c>
      <c r="C11" s="24">
        <v>86.076999999999998</v>
      </c>
    </row>
    <row r="12" spans="1:3">
      <c r="A12" s="70">
        <v>1966</v>
      </c>
      <c r="B12" s="24">
        <v>10.385999999999999</v>
      </c>
      <c r="C12" s="24">
        <v>84.792000000000002</v>
      </c>
    </row>
    <row r="13" spans="1:3">
      <c r="A13" s="70">
        <v>1967</v>
      </c>
      <c r="B13" s="24">
        <v>12.563000000000001</v>
      </c>
      <c r="C13" s="24">
        <v>89.731999999999999</v>
      </c>
    </row>
    <row r="14" spans="1:3">
      <c r="A14" s="70">
        <v>1968</v>
      </c>
      <c r="B14" s="24">
        <v>11.359</v>
      </c>
      <c r="C14" s="24">
        <v>91.253</v>
      </c>
    </row>
    <row r="15" spans="1:3">
      <c r="A15" s="70">
        <v>1969</v>
      </c>
      <c r="B15" s="24">
        <v>10.225</v>
      </c>
      <c r="C15" s="24">
        <v>96.31</v>
      </c>
    </row>
    <row r="16" spans="1:3">
      <c r="A16" s="70">
        <v>1970</v>
      </c>
      <c r="B16" s="24">
        <v>8.14</v>
      </c>
      <c r="C16" s="24">
        <v>91.311000000000007</v>
      </c>
    </row>
    <row r="17" spans="1:3">
      <c r="A17" s="70">
        <v>1971</v>
      </c>
      <c r="B17" s="24">
        <v>11.914</v>
      </c>
      <c r="C17" s="24">
        <v>101.636</v>
      </c>
    </row>
    <row r="18" spans="1:3">
      <c r="A18" s="70">
        <v>1972</v>
      </c>
      <c r="B18" s="24">
        <v>13.179</v>
      </c>
      <c r="C18" s="24">
        <v>109.61499999999999</v>
      </c>
    </row>
    <row r="19" spans="1:3">
      <c r="A19" s="70">
        <v>1973</v>
      </c>
      <c r="B19" s="24">
        <v>12.673999999999999</v>
      </c>
      <c r="C19" s="24">
        <v>106.80800000000001</v>
      </c>
    </row>
    <row r="20" spans="1:3">
      <c r="A20" s="70">
        <v>1974</v>
      </c>
      <c r="B20" s="24">
        <v>11.039</v>
      </c>
      <c r="C20" s="24">
        <v>76.930000000000007</v>
      </c>
    </row>
    <row r="21" spans="1:3">
      <c r="A21" s="70">
        <v>1975</v>
      </c>
      <c r="B21" s="24">
        <v>11.382999999999999</v>
      </c>
      <c r="C21" s="24">
        <v>90.980999999999995</v>
      </c>
    </row>
    <row r="22" spans="1:3">
      <c r="A22" s="70">
        <v>1976</v>
      </c>
      <c r="B22" s="24">
        <v>11.59</v>
      </c>
      <c r="C22" s="24">
        <v>91.492000000000004</v>
      </c>
    </row>
    <row r="23" spans="1:3">
      <c r="A23" s="70">
        <v>1977</v>
      </c>
      <c r="B23" s="24">
        <v>10.326000000000001</v>
      </c>
      <c r="C23" s="24">
        <v>94.74</v>
      </c>
    </row>
    <row r="24" spans="1:3">
      <c r="A24" s="70">
        <v>1978</v>
      </c>
      <c r="B24" s="24">
        <v>11.9</v>
      </c>
      <c r="C24" s="24">
        <v>108.574</v>
      </c>
    </row>
    <row r="25" spans="1:3">
      <c r="A25" s="70">
        <v>1979</v>
      </c>
      <c r="B25" s="24">
        <v>17.8</v>
      </c>
      <c r="C25" s="24">
        <v>115.907</v>
      </c>
    </row>
    <row r="26" spans="1:3">
      <c r="A26" s="70">
        <v>1980</v>
      </c>
      <c r="B26" s="24">
        <v>27.1</v>
      </c>
      <c r="C26" s="24">
        <v>107.501</v>
      </c>
    </row>
    <row r="27" spans="1:3">
      <c r="A27" s="70">
        <v>1981</v>
      </c>
      <c r="B27" s="24">
        <v>29.5</v>
      </c>
      <c r="C27" s="24">
        <v>107.816</v>
      </c>
    </row>
    <row r="28" spans="1:3">
      <c r="A28" s="70">
        <v>1982</v>
      </c>
      <c r="B28" s="24">
        <v>31.3</v>
      </c>
      <c r="C28" s="24">
        <v>116.166</v>
      </c>
    </row>
    <row r="29" spans="1:3">
      <c r="A29" s="70">
        <v>1983</v>
      </c>
      <c r="B29" s="24">
        <v>33.1</v>
      </c>
      <c r="C29" s="24">
        <v>98.462000000000003</v>
      </c>
    </row>
    <row r="30" spans="1:3">
      <c r="A30" s="70">
        <v>1984</v>
      </c>
      <c r="B30" s="24">
        <v>35.5</v>
      </c>
      <c r="C30" s="24">
        <v>104.51300000000001</v>
      </c>
    </row>
    <row r="31" spans="1:3">
      <c r="A31" s="70">
        <v>1985</v>
      </c>
      <c r="B31" s="24">
        <v>37.200000000000003</v>
      </c>
      <c r="C31" s="24">
        <v>104.505</v>
      </c>
    </row>
    <row r="32" spans="1:3">
      <c r="A32" s="70">
        <v>1986</v>
      </c>
      <c r="B32" s="24">
        <v>40.6</v>
      </c>
      <c r="C32" s="24">
        <v>118.35599999999999</v>
      </c>
    </row>
    <row r="33" spans="1:3">
      <c r="A33" s="70">
        <v>1987</v>
      </c>
      <c r="B33" s="24">
        <v>43</v>
      </c>
      <c r="C33" s="24">
        <v>121.652</v>
      </c>
    </row>
    <row r="34" spans="1:3">
      <c r="A34" s="70">
        <v>1988</v>
      </c>
      <c r="B34" s="24">
        <v>45</v>
      </c>
      <c r="C34" s="24">
        <v>99.926000000000002</v>
      </c>
    </row>
    <row r="35" spans="1:3">
      <c r="A35" s="70">
        <v>1989</v>
      </c>
      <c r="B35" s="24">
        <v>48</v>
      </c>
      <c r="C35" s="24">
        <v>111.32</v>
      </c>
    </row>
    <row r="36" spans="1:3">
      <c r="A36" s="70">
        <v>1990</v>
      </c>
      <c r="B36" s="24">
        <v>53.35</v>
      </c>
      <c r="C36" s="24">
        <v>117.072</v>
      </c>
    </row>
    <row r="37" spans="1:3">
      <c r="A37" s="70">
        <v>1991</v>
      </c>
      <c r="B37" s="24">
        <v>56.5</v>
      </c>
      <c r="C37" s="24">
        <v>121.873</v>
      </c>
    </row>
    <row r="38" spans="1:3">
      <c r="A38" s="70">
        <v>1992</v>
      </c>
      <c r="B38" s="24">
        <v>61</v>
      </c>
      <c r="C38" s="24">
        <v>133.40899999999999</v>
      </c>
    </row>
    <row r="39" spans="1:3">
      <c r="A39" s="70">
        <v>1993</v>
      </c>
      <c r="B39" s="24">
        <v>66</v>
      </c>
      <c r="C39" s="24">
        <v>118.874</v>
      </c>
    </row>
    <row r="40" spans="1:3">
      <c r="A40" s="70">
        <v>1994</v>
      </c>
      <c r="B40" s="24">
        <v>71</v>
      </c>
      <c r="C40" s="24">
        <v>138.68199999999999</v>
      </c>
    </row>
    <row r="41" spans="1:3">
      <c r="A41" s="70">
        <v>1995</v>
      </c>
      <c r="B41" s="24">
        <v>75</v>
      </c>
      <c r="C41" s="24">
        <v>119.196</v>
      </c>
    </row>
    <row r="42" spans="1:3">
      <c r="A42" s="70">
        <v>1996</v>
      </c>
      <c r="B42" s="24">
        <v>79</v>
      </c>
      <c r="C42" s="24">
        <v>134.042</v>
      </c>
    </row>
    <row r="43" spans="1:3">
      <c r="A43" s="70">
        <v>1997</v>
      </c>
      <c r="B43" s="24">
        <v>82.5</v>
      </c>
      <c r="C43" s="24">
        <v>138.44800000000001</v>
      </c>
    </row>
    <row r="44" spans="1:3">
      <c r="A44" s="70">
        <v>1998</v>
      </c>
      <c r="B44" s="24">
        <v>86.5</v>
      </c>
      <c r="C44" s="24">
        <v>138.49700000000001</v>
      </c>
    </row>
    <row r="45" spans="1:3">
      <c r="A45" s="70">
        <v>1999</v>
      </c>
      <c r="B45" s="24">
        <v>89.5</v>
      </c>
      <c r="C45" s="24">
        <v>143.333</v>
      </c>
    </row>
    <row r="46" spans="1:3">
      <c r="A46" s="70">
        <v>2000</v>
      </c>
      <c r="B46" s="24">
        <v>92</v>
      </c>
      <c r="C46" s="24">
        <v>147.887</v>
      </c>
    </row>
    <row r="47" spans="1:3">
      <c r="A47" s="70">
        <v>2001</v>
      </c>
      <c r="B47" s="24">
        <v>94</v>
      </c>
      <c r="C47" s="24">
        <v>148.565</v>
      </c>
    </row>
    <row r="48" spans="1:3">
      <c r="A48" s="70">
        <v>2002</v>
      </c>
      <c r="B48" s="24">
        <v>96</v>
      </c>
      <c r="C48" s="24">
        <v>140.934</v>
      </c>
    </row>
    <row r="49" spans="1:5">
      <c r="A49" s="70">
        <v>2003</v>
      </c>
      <c r="B49" s="24">
        <v>97</v>
      </c>
      <c r="C49" s="24">
        <v>146.85</v>
      </c>
    </row>
    <row r="50" spans="1:5">
      <c r="A50" s="70">
        <v>2004</v>
      </c>
      <c r="B50" s="24">
        <v>98</v>
      </c>
      <c r="C50" s="24">
        <v>155.83799999999999</v>
      </c>
    </row>
    <row r="51" spans="1:5">
      <c r="A51" s="70">
        <v>2005</v>
      </c>
      <c r="B51" s="24">
        <v>101</v>
      </c>
      <c r="C51" s="24">
        <v>155.33000000000001</v>
      </c>
    </row>
    <row r="52" spans="1:5">
      <c r="A52" s="70">
        <v>2006</v>
      </c>
      <c r="B52" s="24">
        <v>104</v>
      </c>
      <c r="C52" s="24">
        <v>140.726</v>
      </c>
    </row>
    <row r="53" spans="1:5">
      <c r="A53" s="70">
        <v>2007</v>
      </c>
      <c r="B53" s="24">
        <v>106</v>
      </c>
      <c r="C53" s="24">
        <v>148.79300000000001</v>
      </c>
    </row>
    <row r="54" spans="1:5">
      <c r="A54" s="70">
        <v>2008</v>
      </c>
      <c r="B54" s="24">
        <v>108</v>
      </c>
      <c r="C54" s="24">
        <v>131.625</v>
      </c>
    </row>
    <row r="55" spans="1:5">
      <c r="A55" s="70">
        <v>2009</v>
      </c>
      <c r="B55" s="24">
        <v>118</v>
      </c>
      <c r="C55" s="24">
        <v>130.173</v>
      </c>
    </row>
    <row r="56" spans="1:5">
      <c r="A56" s="70">
        <v>2010</v>
      </c>
      <c r="B56" s="24">
        <v>128</v>
      </c>
      <c r="C56" s="24">
        <v>121.73699999999999</v>
      </c>
    </row>
    <row r="57" spans="1:5">
      <c r="A57" s="70">
        <v>2011</v>
      </c>
      <c r="B57" s="24">
        <v>131</v>
      </c>
      <c r="C57" s="24">
        <v>115.575</v>
      </c>
    </row>
    <row r="58" spans="1:5">
      <c r="A58" s="18">
        <v>2012</v>
      </c>
      <c r="B58" s="17">
        <v>139</v>
      </c>
      <c r="C58" s="17">
        <v>121.926</v>
      </c>
    </row>
    <row r="60" spans="1:5" ht="12.75" customHeight="1">
      <c r="A60" s="161" t="s">
        <v>147</v>
      </c>
      <c r="B60" s="161"/>
      <c r="C60" s="161"/>
      <c r="D60" s="161"/>
      <c r="E60" s="161"/>
    </row>
    <row r="61" spans="1:5">
      <c r="A61" s="161"/>
      <c r="B61" s="161"/>
      <c r="C61" s="161"/>
      <c r="D61" s="161"/>
      <c r="E61" s="161"/>
    </row>
    <row r="62" spans="1:5">
      <c r="A62" s="161"/>
      <c r="B62" s="161"/>
      <c r="C62" s="161"/>
      <c r="D62" s="161"/>
      <c r="E62" s="161"/>
    </row>
  </sheetData>
  <mergeCells count="2">
    <mergeCell ref="B4:C4"/>
    <mergeCell ref="A60:E62"/>
  </mergeCells>
  <phoneticPr fontId="64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pageSetUpPr fitToPage="1"/>
  </sheetPr>
  <dimension ref="A1:F1032250"/>
  <sheetViews>
    <sheetView topLeftCell="A33" workbookViewId="0"/>
  </sheetViews>
  <sheetFormatPr baseColWidth="10" defaultColWidth="8.83203125" defaultRowHeight="12"/>
  <cols>
    <col min="1" max="1" width="8.83203125" style="21"/>
    <col min="2" max="2" width="15.5" style="19" customWidth="1"/>
    <col min="3" max="3" width="12.33203125" style="19" customWidth="1"/>
    <col min="4" max="4" width="21.1640625" style="19" customWidth="1"/>
    <col min="5" max="16384" width="8.83203125" style="19"/>
  </cols>
  <sheetData>
    <row r="1" spans="1:4">
      <c r="A1" s="14" t="s">
        <v>71</v>
      </c>
    </row>
    <row r="3" spans="1:4">
      <c r="A3" s="20" t="s">
        <v>135</v>
      </c>
      <c r="B3" s="90" t="s">
        <v>148</v>
      </c>
      <c r="C3" s="90" t="s">
        <v>72</v>
      </c>
      <c r="D3" s="82" t="s">
        <v>73</v>
      </c>
    </row>
    <row r="4" spans="1:4">
      <c r="A4" s="23"/>
      <c r="B4" s="162" t="s">
        <v>130</v>
      </c>
      <c r="C4" s="162"/>
      <c r="D4" s="22" t="s">
        <v>172</v>
      </c>
    </row>
    <row r="5" spans="1:4">
      <c r="A5" s="23"/>
      <c r="B5" s="91"/>
      <c r="C5" s="91"/>
    </row>
    <row r="6" spans="1:4">
      <c r="A6" s="23">
        <v>1960</v>
      </c>
      <c r="B6" s="86">
        <v>29.565999999999999</v>
      </c>
      <c r="C6" s="86">
        <v>73.709000000000003</v>
      </c>
      <c r="D6" s="92">
        <f>B6/C6*100</f>
        <v>40.111790961755005</v>
      </c>
    </row>
    <row r="7" spans="1:4">
      <c r="A7" s="23">
        <v>1961</v>
      </c>
      <c r="B7" s="86">
        <v>34.89</v>
      </c>
      <c r="C7" s="86">
        <v>87.091999999999999</v>
      </c>
      <c r="D7" s="92">
        <f t="shared" ref="D7:D58" si="0">B7/C7*100</f>
        <v>40.061084829835117</v>
      </c>
    </row>
    <row r="8" spans="1:4">
      <c r="A8" s="23">
        <v>1962</v>
      </c>
      <c r="B8" s="86">
        <v>34.380000000000003</v>
      </c>
      <c r="C8" s="86">
        <v>84.397999999999996</v>
      </c>
      <c r="D8" s="92">
        <f t="shared" si="0"/>
        <v>40.73556245408659</v>
      </c>
    </row>
    <row r="9" spans="1:4">
      <c r="A9" s="23">
        <v>1963</v>
      </c>
      <c r="B9" s="86">
        <v>40.398000000000003</v>
      </c>
      <c r="C9" s="86">
        <v>101.434</v>
      </c>
      <c r="D9" s="92">
        <f t="shared" si="0"/>
        <v>39.826882504880025</v>
      </c>
    </row>
    <row r="10" spans="1:4">
      <c r="A10" s="23">
        <v>1964</v>
      </c>
      <c r="B10" s="86">
        <v>38.61</v>
      </c>
      <c r="C10" s="86">
        <v>97.965999999999994</v>
      </c>
      <c r="D10" s="92">
        <f t="shared" si="0"/>
        <v>39.411632607231084</v>
      </c>
    </row>
    <row r="11" spans="1:4">
      <c r="A11" s="23">
        <v>1965</v>
      </c>
      <c r="B11" s="86">
        <v>50.12</v>
      </c>
      <c r="C11" s="86">
        <v>116.71599999999999</v>
      </c>
      <c r="D11" s="92">
        <f t="shared" si="0"/>
        <v>42.941841735494705</v>
      </c>
    </row>
    <row r="12" spans="1:4">
      <c r="A12" s="23">
        <v>1966</v>
      </c>
      <c r="B12" s="86">
        <v>42.72</v>
      </c>
      <c r="C12" s="86">
        <v>109.34099999999999</v>
      </c>
      <c r="D12" s="92">
        <f t="shared" si="0"/>
        <v>39.070431036848028</v>
      </c>
    </row>
    <row r="13" spans="1:4">
      <c r="A13" s="23">
        <v>1967</v>
      </c>
      <c r="B13" s="86">
        <v>41.749000000000002</v>
      </c>
      <c r="C13" s="86">
        <v>104.011</v>
      </c>
      <c r="D13" s="92">
        <f t="shared" si="0"/>
        <v>40.139023757102613</v>
      </c>
    </row>
    <row r="14" spans="1:4">
      <c r="A14" s="23">
        <v>1968</v>
      </c>
      <c r="B14" s="86">
        <v>32.536000000000001</v>
      </c>
      <c r="C14" s="86">
        <v>98.626999999999995</v>
      </c>
      <c r="D14" s="92">
        <f t="shared" si="0"/>
        <v>32.988938120392994</v>
      </c>
    </row>
    <row r="15" spans="1:4">
      <c r="A15" s="23">
        <v>1969</v>
      </c>
      <c r="B15" s="86">
        <v>37.442</v>
      </c>
      <c r="C15" s="86">
        <v>107.65900000000001</v>
      </c>
      <c r="D15" s="92">
        <f t="shared" si="0"/>
        <v>34.778327868547912</v>
      </c>
    </row>
    <row r="16" spans="1:4">
      <c r="A16" s="23">
        <v>1970</v>
      </c>
      <c r="B16" s="86">
        <v>40.752000000000002</v>
      </c>
      <c r="C16" s="86">
        <v>117.95399999999999</v>
      </c>
      <c r="D16" s="92">
        <f t="shared" si="0"/>
        <v>34.549061498550287</v>
      </c>
    </row>
    <row r="17" spans="1:4">
      <c r="A17" s="23">
        <v>1971</v>
      </c>
      <c r="B17" s="86">
        <v>39.612000000000002</v>
      </c>
      <c r="C17" s="86">
        <v>122.125</v>
      </c>
      <c r="D17" s="92">
        <f t="shared" si="0"/>
        <v>32.435619242579328</v>
      </c>
    </row>
    <row r="18" spans="1:4">
      <c r="A18" s="23">
        <v>1972</v>
      </c>
      <c r="B18" s="86">
        <v>68.954999999999998</v>
      </c>
      <c r="C18" s="86">
        <v>136.47999999999999</v>
      </c>
      <c r="D18" s="92">
        <f t="shared" si="0"/>
        <v>50.523886283704577</v>
      </c>
    </row>
    <row r="19" spans="1:4">
      <c r="A19" s="23">
        <v>1973</v>
      </c>
      <c r="B19" s="86">
        <v>77.421999999999997</v>
      </c>
      <c r="C19" s="86">
        <v>138.27199999999999</v>
      </c>
      <c r="D19" s="92">
        <f t="shared" si="0"/>
        <v>55.992536449895859</v>
      </c>
    </row>
    <row r="20" spans="1:4">
      <c r="A20" s="23">
        <v>1974</v>
      </c>
      <c r="B20" s="86">
        <v>64.698999999999998</v>
      </c>
      <c r="C20" s="86">
        <v>132.83099999999999</v>
      </c>
      <c r="D20" s="92">
        <f t="shared" si="0"/>
        <v>48.707756472510184</v>
      </c>
    </row>
    <row r="21" spans="1:4">
      <c r="A21" s="23">
        <v>1975</v>
      </c>
      <c r="B21" s="86">
        <v>80.049000000000007</v>
      </c>
      <c r="C21" s="86">
        <v>147.33199999999999</v>
      </c>
      <c r="D21" s="92">
        <f t="shared" si="0"/>
        <v>54.332392148345242</v>
      </c>
    </row>
    <row r="22" spans="1:4">
      <c r="A22" s="23">
        <v>1976</v>
      </c>
      <c r="B22" s="86">
        <v>79.290000000000006</v>
      </c>
      <c r="C22" s="86">
        <v>153.18</v>
      </c>
      <c r="D22" s="92">
        <f t="shared" si="0"/>
        <v>51.762632197414803</v>
      </c>
    </row>
    <row r="23" spans="1:4">
      <c r="A23" s="23">
        <v>1977</v>
      </c>
      <c r="B23" s="86">
        <v>89.834999999999994</v>
      </c>
      <c r="C23" s="86">
        <v>167.80799999999999</v>
      </c>
      <c r="D23" s="92">
        <f t="shared" si="0"/>
        <v>53.534396453089236</v>
      </c>
    </row>
    <row r="24" spans="1:4">
      <c r="A24" s="23">
        <v>1978</v>
      </c>
      <c r="B24" s="86">
        <v>94.436000000000007</v>
      </c>
      <c r="C24" s="86">
        <v>173.61500000000001</v>
      </c>
      <c r="D24" s="92">
        <f t="shared" si="0"/>
        <v>54.393917576246295</v>
      </c>
    </row>
    <row r="25" spans="1:4">
      <c r="A25" s="23">
        <v>1979</v>
      </c>
      <c r="B25" s="86">
        <v>111.562</v>
      </c>
      <c r="C25" s="86">
        <v>194.58</v>
      </c>
      <c r="D25" s="92">
        <f t="shared" si="0"/>
        <v>57.334772330146976</v>
      </c>
    </row>
    <row r="26" spans="1:4">
      <c r="A26" s="23">
        <v>1980</v>
      </c>
      <c r="B26" s="86">
        <v>114.126</v>
      </c>
      <c r="C26" s="86">
        <v>212.47399999999999</v>
      </c>
      <c r="D26" s="92">
        <f t="shared" si="0"/>
        <v>53.71292487551419</v>
      </c>
    </row>
    <row r="27" spans="1:4">
      <c r="A27" s="23">
        <v>1981</v>
      </c>
      <c r="B27" s="86">
        <v>109.31699999999999</v>
      </c>
      <c r="C27" s="86">
        <v>208.185</v>
      </c>
      <c r="D27" s="92">
        <f t="shared" si="0"/>
        <v>52.509546797319686</v>
      </c>
    </row>
    <row r="28" spans="1:4">
      <c r="A28" s="23">
        <v>1982</v>
      </c>
      <c r="B28" s="86">
        <v>95.872</v>
      </c>
      <c r="C28" s="86">
        <v>200.792</v>
      </c>
      <c r="D28" s="92">
        <f t="shared" si="0"/>
        <v>47.746922188134981</v>
      </c>
    </row>
    <row r="29" spans="1:4">
      <c r="A29" s="23">
        <v>1983</v>
      </c>
      <c r="B29" s="86">
        <v>96.281999999999996</v>
      </c>
      <c r="C29" s="86">
        <v>205.08099999999999</v>
      </c>
      <c r="D29" s="92">
        <f t="shared" si="0"/>
        <v>46.948278972698596</v>
      </c>
    </row>
    <row r="30" spans="1:4">
      <c r="A30" s="23">
        <v>1984</v>
      </c>
      <c r="B30" s="86">
        <v>95.233000000000004</v>
      </c>
      <c r="C30" s="86">
        <v>214.637</v>
      </c>
      <c r="D30" s="92">
        <f t="shared" si="0"/>
        <v>44.36933054412799</v>
      </c>
    </row>
    <row r="31" spans="1:4">
      <c r="A31" s="23">
        <v>1985</v>
      </c>
      <c r="B31" s="86">
        <v>63.482999999999997</v>
      </c>
      <c r="C31" s="86">
        <v>177.006</v>
      </c>
      <c r="D31" s="92">
        <f t="shared" si="0"/>
        <v>35.86488593606996</v>
      </c>
    </row>
    <row r="32" spans="1:4">
      <c r="A32" s="23">
        <v>1986</v>
      </c>
      <c r="B32" s="86">
        <v>78.325000000000003</v>
      </c>
      <c r="C32" s="86">
        <v>187.566</v>
      </c>
      <c r="D32" s="92">
        <f t="shared" si="0"/>
        <v>41.758634294061828</v>
      </c>
    </row>
    <row r="33" spans="1:4">
      <c r="A33" s="23">
        <v>1987</v>
      </c>
      <c r="B33" s="86">
        <v>98.6</v>
      </c>
      <c r="C33" s="86">
        <v>213.59700000000001</v>
      </c>
      <c r="D33" s="92">
        <f t="shared" si="0"/>
        <v>46.161697027579976</v>
      </c>
    </row>
    <row r="34" spans="1:4">
      <c r="A34" s="23">
        <v>1988</v>
      </c>
      <c r="B34" s="86">
        <v>101.095</v>
      </c>
      <c r="C34" s="86">
        <v>217.33500000000001</v>
      </c>
      <c r="D34" s="92">
        <f t="shared" si="0"/>
        <v>46.515747578622864</v>
      </c>
    </row>
    <row r="35" spans="1:4">
      <c r="A35" s="23">
        <v>1989</v>
      </c>
      <c r="B35" s="86">
        <v>105.224</v>
      </c>
      <c r="C35" s="86">
        <v>220.56299999999999</v>
      </c>
      <c r="D35" s="92">
        <f t="shared" si="0"/>
        <v>47.70700434796408</v>
      </c>
    </row>
    <row r="36" spans="1:4">
      <c r="A36" s="23">
        <v>1990</v>
      </c>
      <c r="B36" s="86">
        <v>82.617999999999995</v>
      </c>
      <c r="C36" s="86">
        <v>202.39599999999999</v>
      </c>
      <c r="D36" s="92">
        <f t="shared" si="0"/>
        <v>40.819976679381014</v>
      </c>
    </row>
    <row r="37" spans="1:4">
      <c r="A37" s="23">
        <v>1991</v>
      </c>
      <c r="B37" s="86">
        <v>87.855000000000004</v>
      </c>
      <c r="C37" s="86">
        <v>221.869</v>
      </c>
      <c r="D37" s="92">
        <f t="shared" si="0"/>
        <v>39.597690529095999</v>
      </c>
    </row>
    <row r="38" spans="1:4">
      <c r="A38" s="23">
        <v>1992</v>
      </c>
      <c r="B38" s="86">
        <v>91.111999999999995</v>
      </c>
      <c r="C38" s="86">
        <v>220.09200000000001</v>
      </c>
      <c r="D38" s="92">
        <f t="shared" si="0"/>
        <v>41.397233884012138</v>
      </c>
    </row>
    <row r="39" spans="1:4">
      <c r="A39" s="23">
        <v>1993</v>
      </c>
      <c r="B39" s="86">
        <v>75.956999999999994</v>
      </c>
      <c r="C39" s="86">
        <v>204.79900000000001</v>
      </c>
      <c r="D39" s="92">
        <f t="shared" si="0"/>
        <v>37.088560002734383</v>
      </c>
    </row>
    <row r="40" spans="1:4">
      <c r="A40" s="23">
        <v>1994</v>
      </c>
      <c r="B40" s="86">
        <v>101.34399999999999</v>
      </c>
      <c r="C40" s="86">
        <v>220.929</v>
      </c>
      <c r="D40" s="92">
        <f t="shared" si="0"/>
        <v>45.871750652924689</v>
      </c>
    </row>
    <row r="41" spans="1:4">
      <c r="A41" s="23">
        <v>1995</v>
      </c>
      <c r="B41" s="86">
        <v>95.207999999999998</v>
      </c>
      <c r="C41" s="86">
        <v>207.239</v>
      </c>
      <c r="D41" s="92">
        <f t="shared" si="0"/>
        <v>45.941159723797156</v>
      </c>
    </row>
    <row r="42" spans="1:4">
      <c r="A42" s="23">
        <v>1996</v>
      </c>
      <c r="B42" s="86">
        <v>82.825999999999993</v>
      </c>
      <c r="C42" s="86">
        <v>217.24299999999999</v>
      </c>
      <c r="D42" s="92">
        <f t="shared" si="0"/>
        <v>38.125969536417742</v>
      </c>
    </row>
    <row r="43" spans="1:4">
      <c r="A43" s="23">
        <v>1997</v>
      </c>
      <c r="B43" s="86">
        <v>75.602000000000004</v>
      </c>
      <c r="C43" s="86">
        <v>217.982</v>
      </c>
      <c r="D43" s="92">
        <f t="shared" si="0"/>
        <v>34.682680221302682</v>
      </c>
    </row>
    <row r="44" spans="1:4">
      <c r="A44" s="23">
        <v>1998</v>
      </c>
      <c r="B44" s="86">
        <v>89.543999999999997</v>
      </c>
      <c r="C44" s="86">
        <v>223.51900000000001</v>
      </c>
      <c r="D44" s="92">
        <f t="shared" si="0"/>
        <v>40.061023895060373</v>
      </c>
    </row>
    <row r="45" spans="1:4">
      <c r="A45" s="23">
        <v>1999</v>
      </c>
      <c r="B45" s="86">
        <v>89.058000000000007</v>
      </c>
      <c r="C45" s="86">
        <v>237.06200000000001</v>
      </c>
      <c r="D45" s="92">
        <f t="shared" si="0"/>
        <v>37.567387434510799</v>
      </c>
    </row>
    <row r="46" spans="1:4">
      <c r="A46" s="23">
        <v>2000</v>
      </c>
      <c r="B46" s="86">
        <v>85.923000000000002</v>
      </c>
      <c r="C46" s="86">
        <v>229.50899999999999</v>
      </c>
      <c r="D46" s="92">
        <f t="shared" si="0"/>
        <v>37.437747539312191</v>
      </c>
    </row>
    <row r="47" spans="1:4">
      <c r="A47" s="23">
        <v>2001</v>
      </c>
      <c r="B47" s="86">
        <v>83.478999999999999</v>
      </c>
      <c r="C47" s="86">
        <v>236.31</v>
      </c>
      <c r="D47" s="92">
        <f t="shared" si="0"/>
        <v>35.326054758579836</v>
      </c>
    </row>
    <row r="48" spans="1:4">
      <c r="A48" s="23">
        <v>2002</v>
      </c>
      <c r="B48" s="86">
        <v>72.772000000000006</v>
      </c>
      <c r="C48" s="86">
        <v>237.178</v>
      </c>
      <c r="D48" s="92">
        <f t="shared" si="0"/>
        <v>30.682441035846498</v>
      </c>
    </row>
    <row r="49" spans="1:6">
      <c r="A49" s="23">
        <v>2003</v>
      </c>
      <c r="B49" s="86">
        <v>89.275999999999996</v>
      </c>
      <c r="C49" s="86">
        <v>233.46199999999999</v>
      </c>
      <c r="D49" s="92">
        <f t="shared" si="0"/>
        <v>38.240056197582476</v>
      </c>
    </row>
    <row r="50" spans="1:6">
      <c r="A50" s="23">
        <v>2004</v>
      </c>
      <c r="B50" s="86">
        <v>82.977999999999994</v>
      </c>
      <c r="C50" s="86">
        <v>243.637</v>
      </c>
      <c r="D50" s="92">
        <f t="shared" si="0"/>
        <v>34.058045370777009</v>
      </c>
    </row>
    <row r="51" spans="1:6">
      <c r="A51" s="23">
        <v>2005</v>
      </c>
      <c r="B51" s="86">
        <v>91.826999999999998</v>
      </c>
      <c r="C51" s="86">
        <v>251.85300000000001</v>
      </c>
      <c r="D51" s="92">
        <f t="shared" si="0"/>
        <v>36.460554371002132</v>
      </c>
    </row>
    <row r="52" spans="1:6">
      <c r="A52" s="23">
        <v>2006</v>
      </c>
      <c r="B52" s="86">
        <v>87.055000000000007</v>
      </c>
      <c r="C52" s="86">
        <v>262.29199999999997</v>
      </c>
      <c r="D52" s="92">
        <f t="shared" si="0"/>
        <v>33.190108733777627</v>
      </c>
    </row>
    <row r="53" spans="1:6">
      <c r="A53" s="23">
        <v>2007</v>
      </c>
      <c r="B53" s="86">
        <v>105.83799999999999</v>
      </c>
      <c r="C53" s="86">
        <v>275.267</v>
      </c>
      <c r="D53" s="92">
        <f t="shared" si="0"/>
        <v>38.449214762394327</v>
      </c>
    </row>
    <row r="54" spans="1:6">
      <c r="A54" s="23">
        <v>2008</v>
      </c>
      <c r="B54" s="86">
        <v>81.676000000000002</v>
      </c>
      <c r="C54" s="86">
        <v>283.63400000000001</v>
      </c>
      <c r="D54" s="92">
        <f t="shared" si="0"/>
        <v>28.796265609905724</v>
      </c>
    </row>
    <row r="55" spans="1:6">
      <c r="A55" s="23">
        <v>2009</v>
      </c>
      <c r="B55" s="86">
        <v>82.028999999999996</v>
      </c>
      <c r="C55" s="86">
        <v>286.17899999999997</v>
      </c>
      <c r="D55" s="92">
        <f t="shared" si="0"/>
        <v>28.663528770454853</v>
      </c>
    </row>
    <row r="56" spans="1:6">
      <c r="A56" s="23">
        <v>2010</v>
      </c>
      <c r="B56" s="86">
        <v>88.459000000000003</v>
      </c>
      <c r="C56" s="86">
        <v>286.04700000000003</v>
      </c>
      <c r="D56" s="92">
        <f t="shared" si="0"/>
        <v>30.924638258747688</v>
      </c>
    </row>
    <row r="57" spans="1:6">
      <c r="A57" s="23">
        <v>2011</v>
      </c>
      <c r="B57" s="86">
        <v>73.043000000000006</v>
      </c>
      <c r="C57" s="86">
        <v>307.363</v>
      </c>
      <c r="D57" s="92">
        <f t="shared" si="0"/>
        <v>23.7644088585809</v>
      </c>
    </row>
    <row r="58" spans="1:6">
      <c r="A58" s="20">
        <v>2012</v>
      </c>
      <c r="B58" s="88">
        <v>79.344999999999999</v>
      </c>
      <c r="C58" s="88">
        <v>295.01499999999999</v>
      </c>
      <c r="D58" s="93">
        <f t="shared" si="0"/>
        <v>26.895242614782301</v>
      </c>
    </row>
    <row r="60" spans="1:6">
      <c r="A60" s="156" t="s">
        <v>69</v>
      </c>
      <c r="B60" s="156"/>
      <c r="C60" s="156"/>
      <c r="D60" s="156"/>
      <c r="E60" s="156"/>
      <c r="F60" s="156"/>
    </row>
    <row r="61" spans="1:6">
      <c r="A61" s="156"/>
      <c r="B61" s="156"/>
      <c r="C61" s="156"/>
      <c r="D61" s="156"/>
      <c r="E61" s="156"/>
      <c r="F61" s="156"/>
    </row>
    <row r="16386" spans="1:3" ht="36">
      <c r="A16386" s="23" t="s">
        <v>74</v>
      </c>
      <c r="B16386" s="70" t="s">
        <v>75</v>
      </c>
      <c r="C16386" s="70"/>
    </row>
    <row r="16387" spans="1:3" ht="24">
      <c r="A16387" s="23" t="s">
        <v>76</v>
      </c>
      <c r="B16387" s="70" t="s">
        <v>77</v>
      </c>
      <c r="C16387" s="70"/>
    </row>
    <row r="16388" spans="1:3">
      <c r="A16388" s="23" t="s">
        <v>135</v>
      </c>
      <c r="B16388" s="70" t="s">
        <v>148</v>
      </c>
      <c r="C16388" s="70" t="s">
        <v>72</v>
      </c>
    </row>
    <row r="16389" spans="1:3" ht="24">
      <c r="A16389" s="23" t="s">
        <v>78</v>
      </c>
      <c r="B16389" s="94">
        <v>29566</v>
      </c>
      <c r="C16389" s="94">
        <v>73709</v>
      </c>
    </row>
    <row r="16390" spans="1:3" ht="24">
      <c r="A16390" s="23" t="s">
        <v>79</v>
      </c>
      <c r="B16390" s="94">
        <v>34890</v>
      </c>
      <c r="C16390" s="94">
        <v>87092</v>
      </c>
    </row>
    <row r="16391" spans="1:3" ht="24">
      <c r="A16391" s="23" t="s">
        <v>80</v>
      </c>
      <c r="B16391" s="94">
        <v>34380</v>
      </c>
      <c r="C16391" s="94">
        <v>84398</v>
      </c>
    </row>
    <row r="16392" spans="1:3" ht="24">
      <c r="A16392" s="23" t="s">
        <v>81</v>
      </c>
      <c r="B16392" s="94">
        <v>40398</v>
      </c>
      <c r="C16392" s="94">
        <v>101434</v>
      </c>
    </row>
    <row r="16393" spans="1:3" ht="24">
      <c r="A16393" s="23" t="s">
        <v>82</v>
      </c>
      <c r="B16393" s="94">
        <v>38610</v>
      </c>
      <c r="C16393" s="94">
        <v>97966</v>
      </c>
    </row>
    <row r="16394" spans="1:3" ht="24">
      <c r="A16394" s="23" t="s">
        <v>83</v>
      </c>
      <c r="B16394" s="94">
        <v>50120</v>
      </c>
      <c r="C16394" s="94">
        <v>116716</v>
      </c>
    </row>
    <row r="16395" spans="1:3" ht="24">
      <c r="A16395" s="23" t="s">
        <v>84</v>
      </c>
      <c r="B16395" s="94">
        <v>42720</v>
      </c>
      <c r="C16395" s="94">
        <v>109341</v>
      </c>
    </row>
    <row r="16396" spans="1:3" ht="24">
      <c r="A16396" s="23" t="s">
        <v>85</v>
      </c>
      <c r="B16396" s="94">
        <v>41749</v>
      </c>
      <c r="C16396" s="94">
        <v>104011</v>
      </c>
    </row>
    <row r="16397" spans="1:3" ht="24">
      <c r="A16397" s="23" t="s">
        <v>86</v>
      </c>
      <c r="B16397" s="94">
        <v>32536</v>
      </c>
      <c r="C16397" s="94">
        <v>98627</v>
      </c>
    </row>
    <row r="16398" spans="1:3" ht="24">
      <c r="A16398" s="23" t="s">
        <v>87</v>
      </c>
      <c r="B16398" s="94">
        <v>37442</v>
      </c>
      <c r="C16398" s="94">
        <v>107659</v>
      </c>
    </row>
    <row r="16399" spans="1:3" ht="24">
      <c r="A16399" s="23" t="s">
        <v>88</v>
      </c>
      <c r="B16399" s="94">
        <v>40752</v>
      </c>
      <c r="C16399" s="94">
        <v>117954</v>
      </c>
    </row>
    <row r="16400" spans="1:3" ht="24">
      <c r="A16400" s="23" t="s">
        <v>89</v>
      </c>
      <c r="B16400" s="94">
        <v>39612</v>
      </c>
      <c r="C16400" s="94">
        <v>122125</v>
      </c>
    </row>
    <row r="16401" spans="1:3" ht="24">
      <c r="A16401" s="23" t="s">
        <v>90</v>
      </c>
      <c r="B16401" s="94">
        <v>68955</v>
      </c>
      <c r="C16401" s="94">
        <v>136480</v>
      </c>
    </row>
    <row r="16402" spans="1:3" ht="24">
      <c r="A16402" s="23" t="s">
        <v>91</v>
      </c>
      <c r="B16402" s="94">
        <v>77422</v>
      </c>
      <c r="C16402" s="94">
        <v>138272</v>
      </c>
    </row>
    <row r="16403" spans="1:3" ht="24">
      <c r="A16403" s="23" t="s">
        <v>92</v>
      </c>
      <c r="B16403" s="94">
        <v>64699</v>
      </c>
      <c r="C16403" s="94">
        <v>132831</v>
      </c>
    </row>
    <row r="16404" spans="1:3" ht="24">
      <c r="A16404" s="23" t="s">
        <v>93</v>
      </c>
      <c r="B16404" s="94">
        <v>80049</v>
      </c>
      <c r="C16404" s="94">
        <v>147332</v>
      </c>
    </row>
    <row r="16405" spans="1:3" ht="24">
      <c r="A16405" s="23" t="s">
        <v>94</v>
      </c>
      <c r="B16405" s="94">
        <v>79290</v>
      </c>
      <c r="C16405" s="94">
        <v>153180</v>
      </c>
    </row>
    <row r="16406" spans="1:3" ht="24">
      <c r="A16406" s="23" t="s">
        <v>95</v>
      </c>
      <c r="B16406" s="94">
        <v>89835</v>
      </c>
      <c r="C16406" s="94">
        <v>167808</v>
      </c>
    </row>
    <row r="16407" spans="1:3" ht="24">
      <c r="A16407" s="23" t="s">
        <v>96</v>
      </c>
      <c r="B16407" s="94">
        <v>94436</v>
      </c>
      <c r="C16407" s="94">
        <v>173615</v>
      </c>
    </row>
    <row r="16408" spans="1:3" ht="24">
      <c r="A16408" s="23" t="s">
        <v>97</v>
      </c>
      <c r="B16408" s="94">
        <v>111562</v>
      </c>
      <c r="C16408" s="94">
        <v>194580</v>
      </c>
    </row>
    <row r="16409" spans="1:3" ht="24">
      <c r="A16409" s="23" t="s">
        <v>98</v>
      </c>
      <c r="B16409" s="94">
        <v>114126</v>
      </c>
      <c r="C16409" s="94">
        <v>212474</v>
      </c>
    </row>
    <row r="16410" spans="1:3" ht="24">
      <c r="A16410" s="23" t="s">
        <v>99</v>
      </c>
      <c r="B16410" s="94">
        <v>109317</v>
      </c>
      <c r="C16410" s="94">
        <v>208185</v>
      </c>
    </row>
    <row r="16411" spans="1:3" ht="24">
      <c r="A16411" s="23" t="s">
        <v>100</v>
      </c>
      <c r="B16411" s="94">
        <v>95872</v>
      </c>
      <c r="C16411" s="94">
        <v>200792</v>
      </c>
    </row>
    <row r="16412" spans="1:3" ht="24">
      <c r="A16412" s="23" t="s">
        <v>101</v>
      </c>
      <c r="B16412" s="94">
        <v>96282</v>
      </c>
      <c r="C16412" s="94">
        <v>205081</v>
      </c>
    </row>
    <row r="16413" spans="1:3" ht="24">
      <c r="A16413" s="23" t="s">
        <v>102</v>
      </c>
      <c r="B16413" s="94">
        <v>95233</v>
      </c>
      <c r="C16413" s="94">
        <v>214637</v>
      </c>
    </row>
    <row r="16414" spans="1:3" ht="24">
      <c r="A16414" s="23" t="s">
        <v>103</v>
      </c>
      <c r="B16414" s="94">
        <v>63483</v>
      </c>
      <c r="C16414" s="94">
        <v>177006</v>
      </c>
    </row>
    <row r="16415" spans="1:3" ht="24">
      <c r="A16415" s="23" t="s">
        <v>104</v>
      </c>
      <c r="B16415" s="94">
        <v>78325</v>
      </c>
      <c r="C16415" s="94">
        <v>187566</v>
      </c>
    </row>
    <row r="16416" spans="1:3" ht="24">
      <c r="A16416" s="23" t="s">
        <v>105</v>
      </c>
      <c r="B16416" s="94">
        <v>98600</v>
      </c>
      <c r="C16416" s="94">
        <v>213597</v>
      </c>
    </row>
    <row r="16417" spans="1:3" ht="24">
      <c r="A16417" s="23" t="s">
        <v>106</v>
      </c>
      <c r="B16417" s="94">
        <v>101095</v>
      </c>
      <c r="C16417" s="94">
        <v>217335</v>
      </c>
    </row>
    <row r="16418" spans="1:3" ht="24">
      <c r="A16418" s="23" t="s">
        <v>107</v>
      </c>
      <c r="B16418" s="94">
        <v>105224</v>
      </c>
      <c r="C16418" s="94">
        <v>220563</v>
      </c>
    </row>
    <row r="16419" spans="1:3" ht="24">
      <c r="A16419" s="23" t="s">
        <v>108</v>
      </c>
      <c r="B16419" s="94">
        <v>82618</v>
      </c>
      <c r="C16419" s="94">
        <v>202396</v>
      </c>
    </row>
    <row r="16420" spans="1:3" ht="24">
      <c r="A16420" s="23" t="s">
        <v>109</v>
      </c>
      <c r="B16420" s="94">
        <v>87855</v>
      </c>
      <c r="C16420" s="94">
        <v>221869</v>
      </c>
    </row>
    <row r="16421" spans="1:3" ht="24">
      <c r="A16421" s="23" t="s">
        <v>110</v>
      </c>
      <c r="B16421" s="94">
        <v>91112</v>
      </c>
      <c r="C16421" s="94">
        <v>220092</v>
      </c>
    </row>
    <row r="16422" spans="1:3" ht="24">
      <c r="A16422" s="23" t="s">
        <v>111</v>
      </c>
      <c r="B16422" s="94">
        <v>75957</v>
      </c>
      <c r="C16422" s="94">
        <v>204799</v>
      </c>
    </row>
    <row r="16423" spans="1:3" ht="24">
      <c r="A16423" s="23" t="s">
        <v>112</v>
      </c>
      <c r="B16423" s="94">
        <v>101344</v>
      </c>
      <c r="C16423" s="94">
        <v>220929</v>
      </c>
    </row>
    <row r="16424" spans="1:3" ht="24">
      <c r="A16424" s="23" t="s">
        <v>113</v>
      </c>
      <c r="B16424" s="94">
        <v>95208</v>
      </c>
      <c r="C16424" s="94">
        <v>207239</v>
      </c>
    </row>
    <row r="16425" spans="1:3" ht="24">
      <c r="A16425" s="23" t="s">
        <v>114</v>
      </c>
      <c r="B16425" s="94">
        <v>82826</v>
      </c>
      <c r="C16425" s="94">
        <v>217243</v>
      </c>
    </row>
    <row r="16426" spans="1:3" ht="24">
      <c r="A16426" s="23" t="s">
        <v>115</v>
      </c>
      <c r="B16426" s="94">
        <v>75602</v>
      </c>
      <c r="C16426" s="94">
        <v>217982</v>
      </c>
    </row>
    <row r="16427" spans="1:3" ht="24">
      <c r="A16427" s="23" t="s">
        <v>116</v>
      </c>
      <c r="B16427" s="94">
        <v>89544</v>
      </c>
      <c r="C16427" s="94">
        <v>223519</v>
      </c>
    </row>
    <row r="16428" spans="1:3" ht="24">
      <c r="A16428" s="23" t="s">
        <v>117</v>
      </c>
      <c r="B16428" s="94">
        <v>89058</v>
      </c>
      <c r="C16428" s="94">
        <v>237062</v>
      </c>
    </row>
    <row r="16429" spans="1:3" ht="24">
      <c r="A16429" s="23" t="s">
        <v>118</v>
      </c>
      <c r="B16429" s="94">
        <v>85923</v>
      </c>
      <c r="C16429" s="94">
        <v>229509</v>
      </c>
    </row>
    <row r="16430" spans="1:3" ht="24">
      <c r="A16430" s="23" t="s">
        <v>119</v>
      </c>
      <c r="B16430" s="94">
        <v>83479</v>
      </c>
      <c r="C16430" s="94">
        <v>236310</v>
      </c>
    </row>
    <row r="16431" spans="1:3" ht="24">
      <c r="A16431" s="23" t="s">
        <v>120</v>
      </c>
      <c r="B16431" s="94">
        <v>72772</v>
      </c>
      <c r="C16431" s="94">
        <v>237178</v>
      </c>
    </row>
    <row r="16432" spans="1:3" ht="24">
      <c r="A16432" s="23" t="s">
        <v>121</v>
      </c>
      <c r="B16432" s="94">
        <v>89276</v>
      </c>
      <c r="C16432" s="94">
        <v>233462</v>
      </c>
    </row>
    <row r="16433" spans="1:3" ht="24">
      <c r="A16433" s="23" t="s">
        <v>122</v>
      </c>
      <c r="B16433" s="94">
        <v>82978</v>
      </c>
      <c r="C16433" s="94">
        <v>243637</v>
      </c>
    </row>
    <row r="16434" spans="1:3" ht="24">
      <c r="A16434" s="23" t="s">
        <v>123</v>
      </c>
      <c r="B16434" s="94">
        <v>91827</v>
      </c>
      <c r="C16434" s="94">
        <v>251853</v>
      </c>
    </row>
    <row r="16435" spans="1:3" ht="24">
      <c r="A16435" s="23" t="s">
        <v>124</v>
      </c>
      <c r="B16435" s="94">
        <v>87055</v>
      </c>
      <c r="C16435" s="94">
        <v>262292</v>
      </c>
    </row>
    <row r="16436" spans="1:3" ht="24">
      <c r="A16436" s="23" t="s">
        <v>125</v>
      </c>
      <c r="B16436" s="94">
        <v>105838</v>
      </c>
      <c r="C16436" s="94">
        <v>275267</v>
      </c>
    </row>
    <row r="16437" spans="1:3" ht="24">
      <c r="A16437" s="23" t="s">
        <v>126</v>
      </c>
      <c r="B16437" s="94">
        <v>81676</v>
      </c>
      <c r="C16437" s="94">
        <v>283634</v>
      </c>
    </row>
    <row r="16438" spans="1:3" ht="24">
      <c r="A16438" s="23" t="s">
        <v>8</v>
      </c>
      <c r="B16438" s="94">
        <v>82029</v>
      </c>
      <c r="C16438" s="94">
        <v>286179</v>
      </c>
    </row>
    <row r="16439" spans="1:3" ht="24">
      <c r="A16439" s="23" t="s">
        <v>9</v>
      </c>
      <c r="B16439" s="94">
        <v>88459</v>
      </c>
      <c r="C16439" s="94">
        <v>286047</v>
      </c>
    </row>
    <row r="16440" spans="1:3" ht="24">
      <c r="A16440" s="23" t="s">
        <v>10</v>
      </c>
      <c r="B16440" s="94">
        <v>73043</v>
      </c>
      <c r="C16440" s="94">
        <v>307363</v>
      </c>
    </row>
    <row r="16441" spans="1:3" ht="24">
      <c r="A16441" s="23" t="s">
        <v>11</v>
      </c>
      <c r="B16441" s="94">
        <v>79345</v>
      </c>
      <c r="C16441" s="94">
        <v>295015</v>
      </c>
    </row>
    <row r="16442" spans="1:3" ht="24">
      <c r="A16442" s="23" t="s">
        <v>12</v>
      </c>
      <c r="B16442" s="95">
        <v>0</v>
      </c>
      <c r="C16442" s="95">
        <v>0</v>
      </c>
    </row>
    <row r="32770" spans="1:3" ht="36">
      <c r="A32770" s="23" t="s">
        <v>74</v>
      </c>
      <c r="B32770" s="70" t="s">
        <v>75</v>
      </c>
      <c r="C32770" s="70"/>
    </row>
    <row r="32771" spans="1:3" ht="24">
      <c r="A32771" s="23" t="s">
        <v>76</v>
      </c>
      <c r="B32771" s="70" t="s">
        <v>77</v>
      </c>
      <c r="C32771" s="70"/>
    </row>
    <row r="32772" spans="1:3">
      <c r="A32772" s="23" t="s">
        <v>135</v>
      </c>
      <c r="B32772" s="70" t="s">
        <v>148</v>
      </c>
      <c r="C32772" s="70" t="s">
        <v>72</v>
      </c>
    </row>
    <row r="32773" spans="1:3" ht="24">
      <c r="A32773" s="23" t="s">
        <v>78</v>
      </c>
      <c r="B32773" s="94">
        <v>29566</v>
      </c>
      <c r="C32773" s="94">
        <v>73709</v>
      </c>
    </row>
    <row r="32774" spans="1:3" ht="24">
      <c r="A32774" s="23" t="s">
        <v>79</v>
      </c>
      <c r="B32774" s="94">
        <v>34890</v>
      </c>
      <c r="C32774" s="94">
        <v>87092</v>
      </c>
    </row>
    <row r="32775" spans="1:3" ht="24">
      <c r="A32775" s="23" t="s">
        <v>80</v>
      </c>
      <c r="B32775" s="94">
        <v>34380</v>
      </c>
      <c r="C32775" s="94">
        <v>84398</v>
      </c>
    </row>
    <row r="32776" spans="1:3" ht="24">
      <c r="A32776" s="23" t="s">
        <v>81</v>
      </c>
      <c r="B32776" s="94">
        <v>40398</v>
      </c>
      <c r="C32776" s="94">
        <v>101434</v>
      </c>
    </row>
    <row r="32777" spans="1:3" ht="24">
      <c r="A32777" s="23" t="s">
        <v>82</v>
      </c>
      <c r="B32777" s="94">
        <v>38610</v>
      </c>
      <c r="C32777" s="94">
        <v>97966</v>
      </c>
    </row>
    <row r="32778" spans="1:3" ht="24">
      <c r="A32778" s="23" t="s">
        <v>83</v>
      </c>
      <c r="B32778" s="94">
        <v>50120</v>
      </c>
      <c r="C32778" s="94">
        <v>116716</v>
      </c>
    </row>
    <row r="32779" spans="1:3" ht="24">
      <c r="A32779" s="23" t="s">
        <v>84</v>
      </c>
      <c r="B32779" s="94">
        <v>42720</v>
      </c>
      <c r="C32779" s="94">
        <v>109341</v>
      </c>
    </row>
    <row r="32780" spans="1:3" ht="24">
      <c r="A32780" s="23" t="s">
        <v>85</v>
      </c>
      <c r="B32780" s="94">
        <v>41749</v>
      </c>
      <c r="C32780" s="94">
        <v>104011</v>
      </c>
    </row>
    <row r="32781" spans="1:3" ht="24">
      <c r="A32781" s="23" t="s">
        <v>86</v>
      </c>
      <c r="B32781" s="94">
        <v>32536</v>
      </c>
      <c r="C32781" s="94">
        <v>98627</v>
      </c>
    </row>
    <row r="32782" spans="1:3" ht="24">
      <c r="A32782" s="23" t="s">
        <v>87</v>
      </c>
      <c r="B32782" s="94">
        <v>37442</v>
      </c>
      <c r="C32782" s="94">
        <v>107659</v>
      </c>
    </row>
    <row r="32783" spans="1:3" ht="24">
      <c r="A32783" s="23" t="s">
        <v>88</v>
      </c>
      <c r="B32783" s="94">
        <v>40752</v>
      </c>
      <c r="C32783" s="94">
        <v>117954</v>
      </c>
    </row>
    <row r="32784" spans="1:3" ht="24">
      <c r="A32784" s="23" t="s">
        <v>89</v>
      </c>
      <c r="B32784" s="94">
        <v>39612</v>
      </c>
      <c r="C32784" s="94">
        <v>122125</v>
      </c>
    </row>
    <row r="32785" spans="1:3" ht="24">
      <c r="A32785" s="23" t="s">
        <v>90</v>
      </c>
      <c r="B32785" s="94">
        <v>68955</v>
      </c>
      <c r="C32785" s="94">
        <v>136480</v>
      </c>
    </row>
    <row r="32786" spans="1:3" ht="24">
      <c r="A32786" s="23" t="s">
        <v>91</v>
      </c>
      <c r="B32786" s="94">
        <v>77422</v>
      </c>
      <c r="C32786" s="94">
        <v>138272</v>
      </c>
    </row>
    <row r="32787" spans="1:3" ht="24">
      <c r="A32787" s="23" t="s">
        <v>92</v>
      </c>
      <c r="B32787" s="94">
        <v>64699</v>
      </c>
      <c r="C32787" s="94">
        <v>132831</v>
      </c>
    </row>
    <row r="32788" spans="1:3" ht="24">
      <c r="A32788" s="23" t="s">
        <v>93</v>
      </c>
      <c r="B32788" s="94">
        <v>80049</v>
      </c>
      <c r="C32788" s="94">
        <v>147332</v>
      </c>
    </row>
    <row r="32789" spans="1:3" ht="24">
      <c r="A32789" s="23" t="s">
        <v>94</v>
      </c>
      <c r="B32789" s="94">
        <v>79290</v>
      </c>
      <c r="C32789" s="94">
        <v>153180</v>
      </c>
    </row>
    <row r="32790" spans="1:3" ht="24">
      <c r="A32790" s="23" t="s">
        <v>95</v>
      </c>
      <c r="B32790" s="94">
        <v>89835</v>
      </c>
      <c r="C32790" s="94">
        <v>167808</v>
      </c>
    </row>
    <row r="32791" spans="1:3" ht="24">
      <c r="A32791" s="23" t="s">
        <v>96</v>
      </c>
      <c r="B32791" s="94">
        <v>94436</v>
      </c>
      <c r="C32791" s="94">
        <v>173615</v>
      </c>
    </row>
    <row r="32792" spans="1:3" ht="24">
      <c r="A32792" s="23" t="s">
        <v>97</v>
      </c>
      <c r="B32792" s="94">
        <v>111562</v>
      </c>
      <c r="C32792" s="94">
        <v>194580</v>
      </c>
    </row>
    <row r="32793" spans="1:3" ht="24">
      <c r="A32793" s="23" t="s">
        <v>98</v>
      </c>
      <c r="B32793" s="94">
        <v>114126</v>
      </c>
      <c r="C32793" s="94">
        <v>212474</v>
      </c>
    </row>
    <row r="32794" spans="1:3" ht="24">
      <c r="A32794" s="23" t="s">
        <v>99</v>
      </c>
      <c r="B32794" s="94">
        <v>109317</v>
      </c>
      <c r="C32794" s="94">
        <v>208185</v>
      </c>
    </row>
    <row r="32795" spans="1:3" ht="24">
      <c r="A32795" s="23" t="s">
        <v>100</v>
      </c>
      <c r="B32795" s="94">
        <v>95872</v>
      </c>
      <c r="C32795" s="94">
        <v>200792</v>
      </c>
    </row>
    <row r="32796" spans="1:3" ht="24">
      <c r="A32796" s="23" t="s">
        <v>101</v>
      </c>
      <c r="B32796" s="94">
        <v>96282</v>
      </c>
      <c r="C32796" s="94">
        <v>205081</v>
      </c>
    </row>
    <row r="32797" spans="1:3" ht="24">
      <c r="A32797" s="23" t="s">
        <v>102</v>
      </c>
      <c r="B32797" s="94">
        <v>95233</v>
      </c>
      <c r="C32797" s="94">
        <v>214637</v>
      </c>
    </row>
    <row r="32798" spans="1:3" ht="24">
      <c r="A32798" s="23" t="s">
        <v>103</v>
      </c>
      <c r="B32798" s="94">
        <v>63483</v>
      </c>
      <c r="C32798" s="94">
        <v>177006</v>
      </c>
    </row>
    <row r="32799" spans="1:3" ht="24">
      <c r="A32799" s="23" t="s">
        <v>104</v>
      </c>
      <c r="B32799" s="94">
        <v>78325</v>
      </c>
      <c r="C32799" s="94">
        <v>187566</v>
      </c>
    </row>
    <row r="32800" spans="1:3" ht="24">
      <c r="A32800" s="23" t="s">
        <v>105</v>
      </c>
      <c r="B32800" s="94">
        <v>98600</v>
      </c>
      <c r="C32800" s="94">
        <v>213597</v>
      </c>
    </row>
    <row r="32801" spans="1:3" ht="24">
      <c r="A32801" s="23" t="s">
        <v>106</v>
      </c>
      <c r="B32801" s="94">
        <v>101095</v>
      </c>
      <c r="C32801" s="94">
        <v>217335</v>
      </c>
    </row>
    <row r="32802" spans="1:3" ht="24">
      <c r="A32802" s="23" t="s">
        <v>107</v>
      </c>
      <c r="B32802" s="94">
        <v>105224</v>
      </c>
      <c r="C32802" s="94">
        <v>220563</v>
      </c>
    </row>
    <row r="32803" spans="1:3" ht="24">
      <c r="A32803" s="23" t="s">
        <v>108</v>
      </c>
      <c r="B32803" s="94">
        <v>82618</v>
      </c>
      <c r="C32803" s="94">
        <v>202396</v>
      </c>
    </row>
    <row r="32804" spans="1:3" ht="24">
      <c r="A32804" s="23" t="s">
        <v>109</v>
      </c>
      <c r="B32804" s="94">
        <v>87855</v>
      </c>
      <c r="C32804" s="94">
        <v>221869</v>
      </c>
    </row>
    <row r="32805" spans="1:3" ht="24">
      <c r="A32805" s="23" t="s">
        <v>110</v>
      </c>
      <c r="B32805" s="94">
        <v>91112</v>
      </c>
      <c r="C32805" s="94">
        <v>220092</v>
      </c>
    </row>
    <row r="32806" spans="1:3" ht="24">
      <c r="A32806" s="23" t="s">
        <v>111</v>
      </c>
      <c r="B32806" s="94">
        <v>75957</v>
      </c>
      <c r="C32806" s="94">
        <v>204799</v>
      </c>
    </row>
    <row r="32807" spans="1:3" ht="24">
      <c r="A32807" s="23" t="s">
        <v>112</v>
      </c>
      <c r="B32807" s="94">
        <v>101344</v>
      </c>
      <c r="C32807" s="94">
        <v>220929</v>
      </c>
    </row>
    <row r="32808" spans="1:3" ht="24">
      <c r="A32808" s="23" t="s">
        <v>113</v>
      </c>
      <c r="B32808" s="94">
        <v>95208</v>
      </c>
      <c r="C32808" s="94">
        <v>207239</v>
      </c>
    </row>
    <row r="32809" spans="1:3" ht="24">
      <c r="A32809" s="23" t="s">
        <v>114</v>
      </c>
      <c r="B32809" s="94">
        <v>82826</v>
      </c>
      <c r="C32809" s="94">
        <v>217243</v>
      </c>
    </row>
    <row r="32810" spans="1:3" ht="24">
      <c r="A32810" s="23" t="s">
        <v>115</v>
      </c>
      <c r="B32810" s="94">
        <v>75602</v>
      </c>
      <c r="C32810" s="94">
        <v>217982</v>
      </c>
    </row>
    <row r="32811" spans="1:3" ht="24">
      <c r="A32811" s="23" t="s">
        <v>116</v>
      </c>
      <c r="B32811" s="94">
        <v>89544</v>
      </c>
      <c r="C32811" s="94">
        <v>223519</v>
      </c>
    </row>
    <row r="32812" spans="1:3" ht="24">
      <c r="A32812" s="23" t="s">
        <v>117</v>
      </c>
      <c r="B32812" s="94">
        <v>89058</v>
      </c>
      <c r="C32812" s="94">
        <v>237062</v>
      </c>
    </row>
    <row r="32813" spans="1:3" ht="24">
      <c r="A32813" s="23" t="s">
        <v>118</v>
      </c>
      <c r="B32813" s="94">
        <v>85923</v>
      </c>
      <c r="C32813" s="94">
        <v>229509</v>
      </c>
    </row>
    <row r="32814" spans="1:3" ht="24">
      <c r="A32814" s="23" t="s">
        <v>119</v>
      </c>
      <c r="B32814" s="94">
        <v>83479</v>
      </c>
      <c r="C32814" s="94">
        <v>236310</v>
      </c>
    </row>
    <row r="32815" spans="1:3" ht="24">
      <c r="A32815" s="23" t="s">
        <v>120</v>
      </c>
      <c r="B32815" s="94">
        <v>72772</v>
      </c>
      <c r="C32815" s="94">
        <v>237178</v>
      </c>
    </row>
    <row r="32816" spans="1:3" ht="24">
      <c r="A32816" s="23" t="s">
        <v>121</v>
      </c>
      <c r="B32816" s="94">
        <v>89276</v>
      </c>
      <c r="C32816" s="94">
        <v>233462</v>
      </c>
    </row>
    <row r="32817" spans="1:3" ht="24">
      <c r="A32817" s="23" t="s">
        <v>122</v>
      </c>
      <c r="B32817" s="94">
        <v>82978</v>
      </c>
      <c r="C32817" s="94">
        <v>243637</v>
      </c>
    </row>
    <row r="32818" spans="1:3" ht="24">
      <c r="A32818" s="23" t="s">
        <v>123</v>
      </c>
      <c r="B32818" s="94">
        <v>91827</v>
      </c>
      <c r="C32818" s="94">
        <v>251853</v>
      </c>
    </row>
    <row r="32819" spans="1:3" ht="24">
      <c r="A32819" s="23" t="s">
        <v>124</v>
      </c>
      <c r="B32819" s="94">
        <v>87055</v>
      </c>
      <c r="C32819" s="94">
        <v>262292</v>
      </c>
    </row>
    <row r="32820" spans="1:3" ht="24">
      <c r="A32820" s="23" t="s">
        <v>125</v>
      </c>
      <c r="B32820" s="94">
        <v>105838</v>
      </c>
      <c r="C32820" s="94">
        <v>275267</v>
      </c>
    </row>
    <row r="32821" spans="1:3" ht="24">
      <c r="A32821" s="23" t="s">
        <v>126</v>
      </c>
      <c r="B32821" s="94">
        <v>81676</v>
      </c>
      <c r="C32821" s="94">
        <v>283634</v>
      </c>
    </row>
    <row r="32822" spans="1:3" ht="24">
      <c r="A32822" s="23" t="s">
        <v>8</v>
      </c>
      <c r="B32822" s="94">
        <v>82029</v>
      </c>
      <c r="C32822" s="94">
        <v>286179</v>
      </c>
    </row>
    <row r="32823" spans="1:3" ht="24">
      <c r="A32823" s="23" t="s">
        <v>9</v>
      </c>
      <c r="B32823" s="94">
        <v>88459</v>
      </c>
      <c r="C32823" s="94">
        <v>286047</v>
      </c>
    </row>
    <row r="32824" spans="1:3" ht="24">
      <c r="A32824" s="23" t="s">
        <v>10</v>
      </c>
      <c r="B32824" s="94">
        <v>73043</v>
      </c>
      <c r="C32824" s="94">
        <v>307363</v>
      </c>
    </row>
    <row r="32825" spans="1:3" ht="24">
      <c r="A32825" s="23" t="s">
        <v>11</v>
      </c>
      <c r="B32825" s="94">
        <v>79345</v>
      </c>
      <c r="C32825" s="94">
        <v>295015</v>
      </c>
    </row>
    <row r="32826" spans="1:3" ht="24">
      <c r="A32826" s="23" t="s">
        <v>12</v>
      </c>
      <c r="B32826" s="95">
        <v>0</v>
      </c>
      <c r="C32826" s="95">
        <v>0</v>
      </c>
    </row>
    <row r="49154" spans="1:3" ht="36">
      <c r="A49154" s="23" t="s">
        <v>74</v>
      </c>
      <c r="B49154" s="70" t="s">
        <v>75</v>
      </c>
      <c r="C49154" s="70"/>
    </row>
    <row r="49155" spans="1:3" ht="24">
      <c r="A49155" s="23" t="s">
        <v>76</v>
      </c>
      <c r="B49155" s="70" t="s">
        <v>77</v>
      </c>
      <c r="C49155" s="70"/>
    </row>
    <row r="49156" spans="1:3">
      <c r="A49156" s="23" t="s">
        <v>135</v>
      </c>
      <c r="B49156" s="70" t="s">
        <v>148</v>
      </c>
      <c r="C49156" s="70" t="s">
        <v>72</v>
      </c>
    </row>
    <row r="49157" spans="1:3" ht="24">
      <c r="A49157" s="23" t="s">
        <v>78</v>
      </c>
      <c r="B49157" s="94">
        <v>29566</v>
      </c>
      <c r="C49157" s="94">
        <v>73709</v>
      </c>
    </row>
    <row r="49158" spans="1:3" ht="24">
      <c r="A49158" s="23" t="s">
        <v>79</v>
      </c>
      <c r="B49158" s="94">
        <v>34890</v>
      </c>
      <c r="C49158" s="94">
        <v>87092</v>
      </c>
    </row>
    <row r="49159" spans="1:3" ht="24">
      <c r="A49159" s="23" t="s">
        <v>80</v>
      </c>
      <c r="B49159" s="94">
        <v>34380</v>
      </c>
      <c r="C49159" s="94">
        <v>84398</v>
      </c>
    </row>
    <row r="49160" spans="1:3" ht="24">
      <c r="A49160" s="23" t="s">
        <v>81</v>
      </c>
      <c r="B49160" s="94">
        <v>40398</v>
      </c>
      <c r="C49160" s="94">
        <v>101434</v>
      </c>
    </row>
    <row r="49161" spans="1:3" ht="24">
      <c r="A49161" s="23" t="s">
        <v>82</v>
      </c>
      <c r="B49161" s="94">
        <v>38610</v>
      </c>
      <c r="C49161" s="94">
        <v>97966</v>
      </c>
    </row>
    <row r="49162" spans="1:3" ht="24">
      <c r="A49162" s="23" t="s">
        <v>83</v>
      </c>
      <c r="B49162" s="94">
        <v>50120</v>
      </c>
      <c r="C49162" s="94">
        <v>116716</v>
      </c>
    </row>
    <row r="49163" spans="1:3" ht="24">
      <c r="A49163" s="23" t="s">
        <v>84</v>
      </c>
      <c r="B49163" s="94">
        <v>42720</v>
      </c>
      <c r="C49163" s="94">
        <v>109341</v>
      </c>
    </row>
    <row r="49164" spans="1:3" ht="24">
      <c r="A49164" s="23" t="s">
        <v>85</v>
      </c>
      <c r="B49164" s="94">
        <v>41749</v>
      </c>
      <c r="C49164" s="94">
        <v>104011</v>
      </c>
    </row>
    <row r="49165" spans="1:3" ht="24">
      <c r="A49165" s="23" t="s">
        <v>86</v>
      </c>
      <c r="B49165" s="94">
        <v>32536</v>
      </c>
      <c r="C49165" s="94">
        <v>98627</v>
      </c>
    </row>
    <row r="49166" spans="1:3" ht="24">
      <c r="A49166" s="23" t="s">
        <v>87</v>
      </c>
      <c r="B49166" s="94">
        <v>37442</v>
      </c>
      <c r="C49166" s="94">
        <v>107659</v>
      </c>
    </row>
    <row r="49167" spans="1:3" ht="24">
      <c r="A49167" s="23" t="s">
        <v>88</v>
      </c>
      <c r="B49167" s="94">
        <v>40752</v>
      </c>
      <c r="C49167" s="94">
        <v>117954</v>
      </c>
    </row>
    <row r="49168" spans="1:3" ht="24">
      <c r="A49168" s="23" t="s">
        <v>89</v>
      </c>
      <c r="B49168" s="94">
        <v>39612</v>
      </c>
      <c r="C49168" s="94">
        <v>122125</v>
      </c>
    </row>
    <row r="49169" spans="1:3" ht="24">
      <c r="A49169" s="23" t="s">
        <v>90</v>
      </c>
      <c r="B49169" s="94">
        <v>68955</v>
      </c>
      <c r="C49169" s="94">
        <v>136480</v>
      </c>
    </row>
    <row r="49170" spans="1:3" ht="24">
      <c r="A49170" s="23" t="s">
        <v>91</v>
      </c>
      <c r="B49170" s="94">
        <v>77422</v>
      </c>
      <c r="C49170" s="94">
        <v>138272</v>
      </c>
    </row>
    <row r="49171" spans="1:3" ht="24">
      <c r="A49171" s="23" t="s">
        <v>92</v>
      </c>
      <c r="B49171" s="94">
        <v>64699</v>
      </c>
      <c r="C49171" s="94">
        <v>132831</v>
      </c>
    </row>
    <row r="49172" spans="1:3" ht="24">
      <c r="A49172" s="23" t="s">
        <v>93</v>
      </c>
      <c r="B49172" s="94">
        <v>80049</v>
      </c>
      <c r="C49172" s="94">
        <v>147332</v>
      </c>
    </row>
    <row r="49173" spans="1:3" ht="24">
      <c r="A49173" s="23" t="s">
        <v>94</v>
      </c>
      <c r="B49173" s="94">
        <v>79290</v>
      </c>
      <c r="C49173" s="94">
        <v>153180</v>
      </c>
    </row>
    <row r="49174" spans="1:3" ht="24">
      <c r="A49174" s="23" t="s">
        <v>95</v>
      </c>
      <c r="B49174" s="94">
        <v>89835</v>
      </c>
      <c r="C49174" s="94">
        <v>167808</v>
      </c>
    </row>
    <row r="49175" spans="1:3" ht="24">
      <c r="A49175" s="23" t="s">
        <v>96</v>
      </c>
      <c r="B49175" s="94">
        <v>94436</v>
      </c>
      <c r="C49175" s="94">
        <v>173615</v>
      </c>
    </row>
    <row r="49176" spans="1:3" ht="24">
      <c r="A49176" s="23" t="s">
        <v>97</v>
      </c>
      <c r="B49176" s="94">
        <v>111562</v>
      </c>
      <c r="C49176" s="94">
        <v>194580</v>
      </c>
    </row>
    <row r="49177" spans="1:3" ht="24">
      <c r="A49177" s="23" t="s">
        <v>98</v>
      </c>
      <c r="B49177" s="94">
        <v>114126</v>
      </c>
      <c r="C49177" s="94">
        <v>212474</v>
      </c>
    </row>
    <row r="49178" spans="1:3" ht="24">
      <c r="A49178" s="23" t="s">
        <v>99</v>
      </c>
      <c r="B49178" s="94">
        <v>109317</v>
      </c>
      <c r="C49178" s="94">
        <v>208185</v>
      </c>
    </row>
    <row r="49179" spans="1:3" ht="24">
      <c r="A49179" s="23" t="s">
        <v>100</v>
      </c>
      <c r="B49179" s="94">
        <v>95872</v>
      </c>
      <c r="C49179" s="94">
        <v>200792</v>
      </c>
    </row>
    <row r="49180" spans="1:3" ht="24">
      <c r="A49180" s="23" t="s">
        <v>101</v>
      </c>
      <c r="B49180" s="94">
        <v>96282</v>
      </c>
      <c r="C49180" s="94">
        <v>205081</v>
      </c>
    </row>
    <row r="49181" spans="1:3" ht="24">
      <c r="A49181" s="23" t="s">
        <v>102</v>
      </c>
      <c r="B49181" s="94">
        <v>95233</v>
      </c>
      <c r="C49181" s="94">
        <v>214637</v>
      </c>
    </row>
    <row r="49182" spans="1:3" ht="24">
      <c r="A49182" s="23" t="s">
        <v>103</v>
      </c>
      <c r="B49182" s="94">
        <v>63483</v>
      </c>
      <c r="C49182" s="94">
        <v>177006</v>
      </c>
    </row>
    <row r="49183" spans="1:3" ht="24">
      <c r="A49183" s="23" t="s">
        <v>104</v>
      </c>
      <c r="B49183" s="94">
        <v>78325</v>
      </c>
      <c r="C49183" s="94">
        <v>187566</v>
      </c>
    </row>
    <row r="49184" spans="1:3" ht="24">
      <c r="A49184" s="23" t="s">
        <v>105</v>
      </c>
      <c r="B49184" s="94">
        <v>98600</v>
      </c>
      <c r="C49184" s="94">
        <v>213597</v>
      </c>
    </row>
    <row r="49185" spans="1:3" ht="24">
      <c r="A49185" s="23" t="s">
        <v>106</v>
      </c>
      <c r="B49185" s="94">
        <v>101095</v>
      </c>
      <c r="C49185" s="94">
        <v>217335</v>
      </c>
    </row>
    <row r="49186" spans="1:3" ht="24">
      <c r="A49186" s="23" t="s">
        <v>107</v>
      </c>
      <c r="B49186" s="94">
        <v>105224</v>
      </c>
      <c r="C49186" s="94">
        <v>220563</v>
      </c>
    </row>
    <row r="49187" spans="1:3" ht="24">
      <c r="A49187" s="23" t="s">
        <v>108</v>
      </c>
      <c r="B49187" s="94">
        <v>82618</v>
      </c>
      <c r="C49187" s="94">
        <v>202396</v>
      </c>
    </row>
    <row r="49188" spans="1:3" ht="24">
      <c r="A49188" s="23" t="s">
        <v>109</v>
      </c>
      <c r="B49188" s="94">
        <v>87855</v>
      </c>
      <c r="C49188" s="94">
        <v>221869</v>
      </c>
    </row>
    <row r="49189" spans="1:3" ht="24">
      <c r="A49189" s="23" t="s">
        <v>110</v>
      </c>
      <c r="B49189" s="94">
        <v>91112</v>
      </c>
      <c r="C49189" s="94">
        <v>220092</v>
      </c>
    </row>
    <row r="49190" spans="1:3" ht="24">
      <c r="A49190" s="23" t="s">
        <v>111</v>
      </c>
      <c r="B49190" s="94">
        <v>75957</v>
      </c>
      <c r="C49190" s="94">
        <v>204799</v>
      </c>
    </row>
    <row r="49191" spans="1:3" ht="24">
      <c r="A49191" s="23" t="s">
        <v>112</v>
      </c>
      <c r="B49191" s="94">
        <v>101344</v>
      </c>
      <c r="C49191" s="94">
        <v>220929</v>
      </c>
    </row>
    <row r="49192" spans="1:3" ht="24">
      <c r="A49192" s="23" t="s">
        <v>113</v>
      </c>
      <c r="B49192" s="94">
        <v>95208</v>
      </c>
      <c r="C49192" s="94">
        <v>207239</v>
      </c>
    </row>
    <row r="49193" spans="1:3" ht="24">
      <c r="A49193" s="23" t="s">
        <v>114</v>
      </c>
      <c r="B49193" s="94">
        <v>82826</v>
      </c>
      <c r="C49193" s="94">
        <v>217243</v>
      </c>
    </row>
    <row r="49194" spans="1:3" ht="24">
      <c r="A49194" s="23" t="s">
        <v>115</v>
      </c>
      <c r="B49194" s="94">
        <v>75602</v>
      </c>
      <c r="C49194" s="94">
        <v>217982</v>
      </c>
    </row>
    <row r="49195" spans="1:3" ht="24">
      <c r="A49195" s="23" t="s">
        <v>116</v>
      </c>
      <c r="B49195" s="94">
        <v>89544</v>
      </c>
      <c r="C49195" s="94">
        <v>223519</v>
      </c>
    </row>
    <row r="49196" spans="1:3" ht="24">
      <c r="A49196" s="23" t="s">
        <v>117</v>
      </c>
      <c r="B49196" s="94">
        <v>89058</v>
      </c>
      <c r="C49196" s="94">
        <v>237062</v>
      </c>
    </row>
    <row r="49197" spans="1:3" ht="24">
      <c r="A49197" s="23" t="s">
        <v>118</v>
      </c>
      <c r="B49197" s="94">
        <v>85923</v>
      </c>
      <c r="C49197" s="94">
        <v>229509</v>
      </c>
    </row>
    <row r="49198" spans="1:3" ht="24">
      <c r="A49198" s="23" t="s">
        <v>119</v>
      </c>
      <c r="B49198" s="94">
        <v>83479</v>
      </c>
      <c r="C49198" s="94">
        <v>236310</v>
      </c>
    </row>
    <row r="49199" spans="1:3" ht="24">
      <c r="A49199" s="23" t="s">
        <v>120</v>
      </c>
      <c r="B49199" s="94">
        <v>72772</v>
      </c>
      <c r="C49199" s="94">
        <v>237178</v>
      </c>
    </row>
    <row r="49200" spans="1:3" ht="24">
      <c r="A49200" s="23" t="s">
        <v>121</v>
      </c>
      <c r="B49200" s="94">
        <v>89276</v>
      </c>
      <c r="C49200" s="94">
        <v>233462</v>
      </c>
    </row>
    <row r="49201" spans="1:3" ht="24">
      <c r="A49201" s="23" t="s">
        <v>122</v>
      </c>
      <c r="B49201" s="94">
        <v>82978</v>
      </c>
      <c r="C49201" s="94">
        <v>243637</v>
      </c>
    </row>
    <row r="49202" spans="1:3" ht="24">
      <c r="A49202" s="23" t="s">
        <v>123</v>
      </c>
      <c r="B49202" s="94">
        <v>91827</v>
      </c>
      <c r="C49202" s="94">
        <v>251853</v>
      </c>
    </row>
    <row r="49203" spans="1:3" ht="24">
      <c r="A49203" s="23" t="s">
        <v>124</v>
      </c>
      <c r="B49203" s="94">
        <v>87055</v>
      </c>
      <c r="C49203" s="94">
        <v>262292</v>
      </c>
    </row>
    <row r="49204" spans="1:3" ht="24">
      <c r="A49204" s="23" t="s">
        <v>125</v>
      </c>
      <c r="B49204" s="94">
        <v>105838</v>
      </c>
      <c r="C49204" s="94">
        <v>275267</v>
      </c>
    </row>
    <row r="49205" spans="1:3" ht="24">
      <c r="A49205" s="23" t="s">
        <v>126</v>
      </c>
      <c r="B49205" s="94">
        <v>81676</v>
      </c>
      <c r="C49205" s="94">
        <v>283634</v>
      </c>
    </row>
    <row r="49206" spans="1:3" ht="24">
      <c r="A49206" s="23" t="s">
        <v>8</v>
      </c>
      <c r="B49206" s="94">
        <v>82029</v>
      </c>
      <c r="C49206" s="94">
        <v>286179</v>
      </c>
    </row>
    <row r="49207" spans="1:3" ht="24">
      <c r="A49207" s="23" t="s">
        <v>9</v>
      </c>
      <c r="B49207" s="94">
        <v>88459</v>
      </c>
      <c r="C49207" s="94">
        <v>286047</v>
      </c>
    </row>
    <row r="49208" spans="1:3" ht="24">
      <c r="A49208" s="23" t="s">
        <v>10</v>
      </c>
      <c r="B49208" s="94">
        <v>73043</v>
      </c>
      <c r="C49208" s="94">
        <v>307363</v>
      </c>
    </row>
    <row r="49209" spans="1:3" ht="24">
      <c r="A49209" s="23" t="s">
        <v>11</v>
      </c>
      <c r="B49209" s="94">
        <v>79345</v>
      </c>
      <c r="C49209" s="94">
        <v>295015</v>
      </c>
    </row>
    <row r="49210" spans="1:3" ht="24">
      <c r="A49210" s="23" t="s">
        <v>12</v>
      </c>
      <c r="B49210" s="95">
        <v>0</v>
      </c>
      <c r="C49210" s="95">
        <v>0</v>
      </c>
    </row>
    <row r="65538" spans="1:3" ht="36">
      <c r="A65538" s="23" t="s">
        <v>74</v>
      </c>
      <c r="B65538" s="70" t="s">
        <v>75</v>
      </c>
      <c r="C65538" s="70"/>
    </row>
    <row r="65539" spans="1:3" ht="24">
      <c r="A65539" s="23" t="s">
        <v>76</v>
      </c>
      <c r="B65539" s="70" t="s">
        <v>77</v>
      </c>
      <c r="C65539" s="70"/>
    </row>
    <row r="65540" spans="1:3">
      <c r="A65540" s="23" t="s">
        <v>135</v>
      </c>
      <c r="B65540" s="70" t="s">
        <v>148</v>
      </c>
      <c r="C65540" s="70" t="s">
        <v>72</v>
      </c>
    </row>
    <row r="65541" spans="1:3" ht="24">
      <c r="A65541" s="23" t="s">
        <v>78</v>
      </c>
      <c r="B65541" s="94">
        <v>29566</v>
      </c>
      <c r="C65541" s="94">
        <v>73709</v>
      </c>
    </row>
    <row r="65542" spans="1:3" ht="24">
      <c r="A65542" s="23" t="s">
        <v>79</v>
      </c>
      <c r="B65542" s="94">
        <v>34890</v>
      </c>
      <c r="C65542" s="94">
        <v>87092</v>
      </c>
    </row>
    <row r="65543" spans="1:3" ht="24">
      <c r="A65543" s="23" t="s">
        <v>80</v>
      </c>
      <c r="B65543" s="94">
        <v>34380</v>
      </c>
      <c r="C65543" s="94">
        <v>84398</v>
      </c>
    </row>
    <row r="65544" spans="1:3" ht="24">
      <c r="A65544" s="23" t="s">
        <v>81</v>
      </c>
      <c r="B65544" s="94">
        <v>40398</v>
      </c>
      <c r="C65544" s="94">
        <v>101434</v>
      </c>
    </row>
    <row r="65545" spans="1:3" ht="24">
      <c r="A65545" s="23" t="s">
        <v>82</v>
      </c>
      <c r="B65545" s="94">
        <v>38610</v>
      </c>
      <c r="C65545" s="94">
        <v>97966</v>
      </c>
    </row>
    <row r="65546" spans="1:3" ht="24">
      <c r="A65546" s="23" t="s">
        <v>83</v>
      </c>
      <c r="B65546" s="94">
        <v>50120</v>
      </c>
      <c r="C65546" s="94">
        <v>116716</v>
      </c>
    </row>
    <row r="65547" spans="1:3" ht="24">
      <c r="A65547" s="23" t="s">
        <v>84</v>
      </c>
      <c r="B65547" s="94">
        <v>42720</v>
      </c>
      <c r="C65547" s="94">
        <v>109341</v>
      </c>
    </row>
    <row r="65548" spans="1:3" ht="24">
      <c r="A65548" s="23" t="s">
        <v>85</v>
      </c>
      <c r="B65548" s="94">
        <v>41749</v>
      </c>
      <c r="C65548" s="94">
        <v>104011</v>
      </c>
    </row>
    <row r="65549" spans="1:3" ht="24">
      <c r="A65549" s="23" t="s">
        <v>86</v>
      </c>
      <c r="B65549" s="94">
        <v>32536</v>
      </c>
      <c r="C65549" s="94">
        <v>98627</v>
      </c>
    </row>
    <row r="65550" spans="1:3" ht="24">
      <c r="A65550" s="23" t="s">
        <v>87</v>
      </c>
      <c r="B65550" s="94">
        <v>37442</v>
      </c>
      <c r="C65550" s="94">
        <v>107659</v>
      </c>
    </row>
    <row r="65551" spans="1:3" ht="24">
      <c r="A65551" s="23" t="s">
        <v>88</v>
      </c>
      <c r="B65551" s="94">
        <v>40752</v>
      </c>
      <c r="C65551" s="94">
        <v>117954</v>
      </c>
    </row>
    <row r="65552" spans="1:3" ht="24">
      <c r="A65552" s="23" t="s">
        <v>89</v>
      </c>
      <c r="B65552" s="94">
        <v>39612</v>
      </c>
      <c r="C65552" s="94">
        <v>122125</v>
      </c>
    </row>
    <row r="65553" spans="1:3" ht="24">
      <c r="A65553" s="23" t="s">
        <v>90</v>
      </c>
      <c r="B65553" s="94">
        <v>68955</v>
      </c>
      <c r="C65553" s="94">
        <v>136480</v>
      </c>
    </row>
    <row r="65554" spans="1:3" ht="24">
      <c r="A65554" s="23" t="s">
        <v>91</v>
      </c>
      <c r="B65554" s="94">
        <v>77422</v>
      </c>
      <c r="C65554" s="94">
        <v>138272</v>
      </c>
    </row>
    <row r="65555" spans="1:3" ht="24">
      <c r="A65555" s="23" t="s">
        <v>92</v>
      </c>
      <c r="B65555" s="94">
        <v>64699</v>
      </c>
      <c r="C65555" s="94">
        <v>132831</v>
      </c>
    </row>
    <row r="65556" spans="1:3" ht="24">
      <c r="A65556" s="23" t="s">
        <v>93</v>
      </c>
      <c r="B65556" s="94">
        <v>80049</v>
      </c>
      <c r="C65556" s="94">
        <v>147332</v>
      </c>
    </row>
    <row r="65557" spans="1:3" ht="24">
      <c r="A65557" s="23" t="s">
        <v>94</v>
      </c>
      <c r="B65557" s="94">
        <v>79290</v>
      </c>
      <c r="C65557" s="94">
        <v>153180</v>
      </c>
    </row>
    <row r="65558" spans="1:3" ht="24">
      <c r="A65558" s="23" t="s">
        <v>95</v>
      </c>
      <c r="B65558" s="94">
        <v>89835</v>
      </c>
      <c r="C65558" s="94">
        <v>167808</v>
      </c>
    </row>
    <row r="65559" spans="1:3" ht="24">
      <c r="A65559" s="23" t="s">
        <v>96</v>
      </c>
      <c r="B65559" s="94">
        <v>94436</v>
      </c>
      <c r="C65559" s="94">
        <v>173615</v>
      </c>
    </row>
    <row r="65560" spans="1:3" ht="24">
      <c r="A65560" s="23" t="s">
        <v>97</v>
      </c>
      <c r="B65560" s="94">
        <v>111562</v>
      </c>
      <c r="C65560" s="94">
        <v>194580</v>
      </c>
    </row>
    <row r="65561" spans="1:3" ht="24">
      <c r="A65561" s="23" t="s">
        <v>98</v>
      </c>
      <c r="B65561" s="94">
        <v>114126</v>
      </c>
      <c r="C65561" s="94">
        <v>212474</v>
      </c>
    </row>
    <row r="65562" spans="1:3" ht="24">
      <c r="A65562" s="23" t="s">
        <v>99</v>
      </c>
      <c r="B65562" s="94">
        <v>109317</v>
      </c>
      <c r="C65562" s="94">
        <v>208185</v>
      </c>
    </row>
    <row r="65563" spans="1:3" ht="24">
      <c r="A65563" s="23" t="s">
        <v>100</v>
      </c>
      <c r="B65563" s="94">
        <v>95872</v>
      </c>
      <c r="C65563" s="94">
        <v>200792</v>
      </c>
    </row>
    <row r="65564" spans="1:3" ht="24">
      <c r="A65564" s="23" t="s">
        <v>101</v>
      </c>
      <c r="B65564" s="94">
        <v>96282</v>
      </c>
      <c r="C65564" s="94">
        <v>205081</v>
      </c>
    </row>
    <row r="65565" spans="1:3" ht="24">
      <c r="A65565" s="23" t="s">
        <v>102</v>
      </c>
      <c r="B65565" s="94">
        <v>95233</v>
      </c>
      <c r="C65565" s="94">
        <v>214637</v>
      </c>
    </row>
    <row r="65566" spans="1:3" ht="24">
      <c r="A65566" s="23" t="s">
        <v>103</v>
      </c>
      <c r="B65566" s="94">
        <v>63483</v>
      </c>
      <c r="C65566" s="94">
        <v>177006</v>
      </c>
    </row>
    <row r="65567" spans="1:3" ht="24">
      <c r="A65567" s="23" t="s">
        <v>104</v>
      </c>
      <c r="B65567" s="94">
        <v>78325</v>
      </c>
      <c r="C65567" s="94">
        <v>187566</v>
      </c>
    </row>
    <row r="65568" spans="1:3" ht="24">
      <c r="A65568" s="23" t="s">
        <v>105</v>
      </c>
      <c r="B65568" s="94">
        <v>98600</v>
      </c>
      <c r="C65568" s="94">
        <v>213597</v>
      </c>
    </row>
    <row r="65569" spans="1:3" ht="24">
      <c r="A65569" s="23" t="s">
        <v>106</v>
      </c>
      <c r="B65569" s="94">
        <v>101095</v>
      </c>
      <c r="C65569" s="94">
        <v>217335</v>
      </c>
    </row>
    <row r="65570" spans="1:3" ht="24">
      <c r="A65570" s="23" t="s">
        <v>107</v>
      </c>
      <c r="B65570" s="94">
        <v>105224</v>
      </c>
      <c r="C65570" s="94">
        <v>220563</v>
      </c>
    </row>
    <row r="65571" spans="1:3" ht="24">
      <c r="A65571" s="23" t="s">
        <v>108</v>
      </c>
      <c r="B65571" s="94">
        <v>82618</v>
      </c>
      <c r="C65571" s="94">
        <v>202396</v>
      </c>
    </row>
    <row r="65572" spans="1:3" ht="24">
      <c r="A65572" s="23" t="s">
        <v>109</v>
      </c>
      <c r="B65572" s="94">
        <v>87855</v>
      </c>
      <c r="C65572" s="94">
        <v>221869</v>
      </c>
    </row>
    <row r="65573" spans="1:3" ht="24">
      <c r="A65573" s="23" t="s">
        <v>110</v>
      </c>
      <c r="B65573" s="94">
        <v>91112</v>
      </c>
      <c r="C65573" s="94">
        <v>220092</v>
      </c>
    </row>
    <row r="65574" spans="1:3" ht="24">
      <c r="A65574" s="23" t="s">
        <v>111</v>
      </c>
      <c r="B65574" s="94">
        <v>75957</v>
      </c>
      <c r="C65574" s="94">
        <v>204799</v>
      </c>
    </row>
    <row r="65575" spans="1:3" ht="24">
      <c r="A65575" s="23" t="s">
        <v>112</v>
      </c>
      <c r="B65575" s="94">
        <v>101344</v>
      </c>
      <c r="C65575" s="94">
        <v>220929</v>
      </c>
    </row>
    <row r="65576" spans="1:3" ht="24">
      <c r="A65576" s="23" t="s">
        <v>113</v>
      </c>
      <c r="B65576" s="94">
        <v>95208</v>
      </c>
      <c r="C65576" s="94">
        <v>207239</v>
      </c>
    </row>
    <row r="65577" spans="1:3" ht="24">
      <c r="A65577" s="23" t="s">
        <v>114</v>
      </c>
      <c r="B65577" s="94">
        <v>82826</v>
      </c>
      <c r="C65577" s="94">
        <v>217243</v>
      </c>
    </row>
    <row r="65578" spans="1:3" ht="24">
      <c r="A65578" s="23" t="s">
        <v>115</v>
      </c>
      <c r="B65578" s="94">
        <v>75602</v>
      </c>
      <c r="C65578" s="94">
        <v>217982</v>
      </c>
    </row>
    <row r="65579" spans="1:3" ht="24">
      <c r="A65579" s="23" t="s">
        <v>116</v>
      </c>
      <c r="B65579" s="94">
        <v>89544</v>
      </c>
      <c r="C65579" s="94">
        <v>223519</v>
      </c>
    </row>
    <row r="65580" spans="1:3" ht="24">
      <c r="A65580" s="23" t="s">
        <v>117</v>
      </c>
      <c r="B65580" s="94">
        <v>89058</v>
      </c>
      <c r="C65580" s="94">
        <v>237062</v>
      </c>
    </row>
    <row r="65581" spans="1:3" ht="24">
      <c r="A65581" s="23" t="s">
        <v>118</v>
      </c>
      <c r="B65581" s="94">
        <v>85923</v>
      </c>
      <c r="C65581" s="94">
        <v>229509</v>
      </c>
    </row>
    <row r="65582" spans="1:3" ht="24">
      <c r="A65582" s="23" t="s">
        <v>119</v>
      </c>
      <c r="B65582" s="94">
        <v>83479</v>
      </c>
      <c r="C65582" s="94">
        <v>236310</v>
      </c>
    </row>
    <row r="65583" spans="1:3" ht="24">
      <c r="A65583" s="23" t="s">
        <v>120</v>
      </c>
      <c r="B65583" s="94">
        <v>72772</v>
      </c>
      <c r="C65583" s="94">
        <v>237178</v>
      </c>
    </row>
    <row r="65584" spans="1:3" ht="24">
      <c r="A65584" s="23" t="s">
        <v>121</v>
      </c>
      <c r="B65584" s="94">
        <v>89276</v>
      </c>
      <c r="C65584" s="94">
        <v>233462</v>
      </c>
    </row>
    <row r="65585" spans="1:3" ht="24">
      <c r="A65585" s="23" t="s">
        <v>122</v>
      </c>
      <c r="B65585" s="94">
        <v>82978</v>
      </c>
      <c r="C65585" s="94">
        <v>243637</v>
      </c>
    </row>
    <row r="65586" spans="1:3" ht="24">
      <c r="A65586" s="23" t="s">
        <v>123</v>
      </c>
      <c r="B65586" s="94">
        <v>91827</v>
      </c>
      <c r="C65586" s="94">
        <v>251853</v>
      </c>
    </row>
    <row r="65587" spans="1:3" ht="24">
      <c r="A65587" s="23" t="s">
        <v>124</v>
      </c>
      <c r="B65587" s="94">
        <v>87055</v>
      </c>
      <c r="C65587" s="94">
        <v>262292</v>
      </c>
    </row>
    <row r="65588" spans="1:3" ht="24">
      <c r="A65588" s="23" t="s">
        <v>125</v>
      </c>
      <c r="B65588" s="94">
        <v>105838</v>
      </c>
      <c r="C65588" s="94">
        <v>275267</v>
      </c>
    </row>
    <row r="65589" spans="1:3" ht="24">
      <c r="A65589" s="23" t="s">
        <v>126</v>
      </c>
      <c r="B65589" s="94">
        <v>81676</v>
      </c>
      <c r="C65589" s="94">
        <v>283634</v>
      </c>
    </row>
    <row r="65590" spans="1:3" ht="24">
      <c r="A65590" s="23" t="s">
        <v>8</v>
      </c>
      <c r="B65590" s="94">
        <v>82029</v>
      </c>
      <c r="C65590" s="94">
        <v>286179</v>
      </c>
    </row>
    <row r="65591" spans="1:3" ht="24">
      <c r="A65591" s="23" t="s">
        <v>9</v>
      </c>
      <c r="B65591" s="94">
        <v>88459</v>
      </c>
      <c r="C65591" s="94">
        <v>286047</v>
      </c>
    </row>
    <row r="65592" spans="1:3" ht="24">
      <c r="A65592" s="23" t="s">
        <v>10</v>
      </c>
      <c r="B65592" s="94">
        <v>73043</v>
      </c>
      <c r="C65592" s="94">
        <v>307363</v>
      </c>
    </row>
    <row r="65593" spans="1:3" ht="24">
      <c r="A65593" s="23" t="s">
        <v>11</v>
      </c>
      <c r="B65593" s="94">
        <v>79345</v>
      </c>
      <c r="C65593" s="94">
        <v>295015</v>
      </c>
    </row>
    <row r="65594" spans="1:3" ht="24">
      <c r="A65594" s="23" t="s">
        <v>12</v>
      </c>
      <c r="B65594" s="95">
        <v>0</v>
      </c>
      <c r="C65594" s="95">
        <v>0</v>
      </c>
    </row>
    <row r="81922" spans="1:3" ht="36">
      <c r="A81922" s="23" t="s">
        <v>74</v>
      </c>
      <c r="B81922" s="70" t="s">
        <v>75</v>
      </c>
      <c r="C81922" s="70"/>
    </row>
    <row r="81923" spans="1:3" ht="24">
      <c r="A81923" s="23" t="s">
        <v>76</v>
      </c>
      <c r="B81923" s="70" t="s">
        <v>77</v>
      </c>
      <c r="C81923" s="70"/>
    </row>
    <row r="81924" spans="1:3">
      <c r="A81924" s="23" t="s">
        <v>135</v>
      </c>
      <c r="B81924" s="70" t="s">
        <v>148</v>
      </c>
      <c r="C81924" s="70" t="s">
        <v>72</v>
      </c>
    </row>
    <row r="81925" spans="1:3" ht="24">
      <c r="A81925" s="23" t="s">
        <v>78</v>
      </c>
      <c r="B81925" s="94">
        <v>29566</v>
      </c>
      <c r="C81925" s="94">
        <v>73709</v>
      </c>
    </row>
    <row r="81926" spans="1:3" ht="24">
      <c r="A81926" s="23" t="s">
        <v>79</v>
      </c>
      <c r="B81926" s="94">
        <v>34890</v>
      </c>
      <c r="C81926" s="94">
        <v>87092</v>
      </c>
    </row>
    <row r="81927" spans="1:3" ht="24">
      <c r="A81927" s="23" t="s">
        <v>80</v>
      </c>
      <c r="B81927" s="94">
        <v>34380</v>
      </c>
      <c r="C81927" s="94">
        <v>84398</v>
      </c>
    </row>
    <row r="81928" spans="1:3" ht="24">
      <c r="A81928" s="23" t="s">
        <v>81</v>
      </c>
      <c r="B81928" s="94">
        <v>40398</v>
      </c>
      <c r="C81928" s="94">
        <v>101434</v>
      </c>
    </row>
    <row r="81929" spans="1:3" ht="24">
      <c r="A81929" s="23" t="s">
        <v>82</v>
      </c>
      <c r="B81929" s="94">
        <v>38610</v>
      </c>
      <c r="C81929" s="94">
        <v>97966</v>
      </c>
    </row>
    <row r="81930" spans="1:3" ht="24">
      <c r="A81930" s="23" t="s">
        <v>83</v>
      </c>
      <c r="B81930" s="94">
        <v>50120</v>
      </c>
      <c r="C81930" s="94">
        <v>116716</v>
      </c>
    </row>
    <row r="81931" spans="1:3" ht="24">
      <c r="A81931" s="23" t="s">
        <v>84</v>
      </c>
      <c r="B81931" s="94">
        <v>42720</v>
      </c>
      <c r="C81931" s="94">
        <v>109341</v>
      </c>
    </row>
    <row r="81932" spans="1:3" ht="24">
      <c r="A81932" s="23" t="s">
        <v>85</v>
      </c>
      <c r="B81932" s="94">
        <v>41749</v>
      </c>
      <c r="C81932" s="94">
        <v>104011</v>
      </c>
    </row>
    <row r="81933" spans="1:3" ht="24">
      <c r="A81933" s="23" t="s">
        <v>86</v>
      </c>
      <c r="B81933" s="94">
        <v>32536</v>
      </c>
      <c r="C81933" s="94">
        <v>98627</v>
      </c>
    </row>
    <row r="81934" spans="1:3" ht="24">
      <c r="A81934" s="23" t="s">
        <v>87</v>
      </c>
      <c r="B81934" s="94">
        <v>37442</v>
      </c>
      <c r="C81934" s="94">
        <v>107659</v>
      </c>
    </row>
    <row r="81935" spans="1:3" ht="24">
      <c r="A81935" s="23" t="s">
        <v>88</v>
      </c>
      <c r="B81935" s="94">
        <v>40752</v>
      </c>
      <c r="C81935" s="94">
        <v>117954</v>
      </c>
    </row>
    <row r="81936" spans="1:3" ht="24">
      <c r="A81936" s="23" t="s">
        <v>89</v>
      </c>
      <c r="B81936" s="94">
        <v>39612</v>
      </c>
      <c r="C81936" s="94">
        <v>122125</v>
      </c>
    </row>
    <row r="81937" spans="1:3" ht="24">
      <c r="A81937" s="23" t="s">
        <v>90</v>
      </c>
      <c r="B81937" s="94">
        <v>68955</v>
      </c>
      <c r="C81937" s="94">
        <v>136480</v>
      </c>
    </row>
    <row r="81938" spans="1:3" ht="24">
      <c r="A81938" s="23" t="s">
        <v>91</v>
      </c>
      <c r="B81938" s="94">
        <v>77422</v>
      </c>
      <c r="C81938" s="94">
        <v>138272</v>
      </c>
    </row>
    <row r="81939" spans="1:3" ht="24">
      <c r="A81939" s="23" t="s">
        <v>92</v>
      </c>
      <c r="B81939" s="94">
        <v>64699</v>
      </c>
      <c r="C81939" s="94">
        <v>132831</v>
      </c>
    </row>
    <row r="81940" spans="1:3" ht="24">
      <c r="A81940" s="23" t="s">
        <v>93</v>
      </c>
      <c r="B81940" s="94">
        <v>80049</v>
      </c>
      <c r="C81940" s="94">
        <v>147332</v>
      </c>
    </row>
    <row r="81941" spans="1:3" ht="24">
      <c r="A81941" s="23" t="s">
        <v>94</v>
      </c>
      <c r="B81941" s="94">
        <v>79290</v>
      </c>
      <c r="C81941" s="94">
        <v>153180</v>
      </c>
    </row>
    <row r="81942" spans="1:3" ht="24">
      <c r="A81942" s="23" t="s">
        <v>95</v>
      </c>
      <c r="B81942" s="94">
        <v>89835</v>
      </c>
      <c r="C81942" s="94">
        <v>167808</v>
      </c>
    </row>
    <row r="81943" spans="1:3" ht="24">
      <c r="A81943" s="23" t="s">
        <v>96</v>
      </c>
      <c r="B81943" s="94">
        <v>94436</v>
      </c>
      <c r="C81943" s="94">
        <v>173615</v>
      </c>
    </row>
    <row r="81944" spans="1:3" ht="24">
      <c r="A81944" s="23" t="s">
        <v>97</v>
      </c>
      <c r="B81944" s="94">
        <v>111562</v>
      </c>
      <c r="C81944" s="94">
        <v>194580</v>
      </c>
    </row>
    <row r="81945" spans="1:3" ht="24">
      <c r="A81945" s="23" t="s">
        <v>98</v>
      </c>
      <c r="B81945" s="94">
        <v>114126</v>
      </c>
      <c r="C81945" s="94">
        <v>212474</v>
      </c>
    </row>
    <row r="81946" spans="1:3" ht="24">
      <c r="A81946" s="23" t="s">
        <v>99</v>
      </c>
      <c r="B81946" s="94">
        <v>109317</v>
      </c>
      <c r="C81946" s="94">
        <v>208185</v>
      </c>
    </row>
    <row r="81947" spans="1:3" ht="24">
      <c r="A81947" s="23" t="s">
        <v>100</v>
      </c>
      <c r="B81947" s="94">
        <v>95872</v>
      </c>
      <c r="C81947" s="94">
        <v>200792</v>
      </c>
    </row>
    <row r="81948" spans="1:3" ht="24">
      <c r="A81948" s="23" t="s">
        <v>101</v>
      </c>
      <c r="B81948" s="94">
        <v>96282</v>
      </c>
      <c r="C81948" s="94">
        <v>205081</v>
      </c>
    </row>
    <row r="81949" spans="1:3" ht="24">
      <c r="A81949" s="23" t="s">
        <v>102</v>
      </c>
      <c r="B81949" s="94">
        <v>95233</v>
      </c>
      <c r="C81949" s="94">
        <v>214637</v>
      </c>
    </row>
    <row r="81950" spans="1:3" ht="24">
      <c r="A81950" s="23" t="s">
        <v>103</v>
      </c>
      <c r="B81950" s="94">
        <v>63483</v>
      </c>
      <c r="C81950" s="94">
        <v>177006</v>
      </c>
    </row>
    <row r="81951" spans="1:3" ht="24">
      <c r="A81951" s="23" t="s">
        <v>104</v>
      </c>
      <c r="B81951" s="94">
        <v>78325</v>
      </c>
      <c r="C81951" s="94">
        <v>187566</v>
      </c>
    </row>
    <row r="81952" spans="1:3" ht="24">
      <c r="A81952" s="23" t="s">
        <v>105</v>
      </c>
      <c r="B81952" s="94">
        <v>98600</v>
      </c>
      <c r="C81952" s="94">
        <v>213597</v>
      </c>
    </row>
    <row r="81953" spans="1:3" ht="24">
      <c r="A81953" s="23" t="s">
        <v>106</v>
      </c>
      <c r="B81953" s="94">
        <v>101095</v>
      </c>
      <c r="C81953" s="94">
        <v>217335</v>
      </c>
    </row>
    <row r="81954" spans="1:3" ht="24">
      <c r="A81954" s="23" t="s">
        <v>107</v>
      </c>
      <c r="B81954" s="94">
        <v>105224</v>
      </c>
      <c r="C81954" s="94">
        <v>220563</v>
      </c>
    </row>
    <row r="81955" spans="1:3" ht="24">
      <c r="A81955" s="23" t="s">
        <v>108</v>
      </c>
      <c r="B81955" s="94">
        <v>82618</v>
      </c>
      <c r="C81955" s="94">
        <v>202396</v>
      </c>
    </row>
    <row r="81956" spans="1:3" ht="24">
      <c r="A81956" s="23" t="s">
        <v>109</v>
      </c>
      <c r="B81956" s="94">
        <v>87855</v>
      </c>
      <c r="C81956" s="94">
        <v>221869</v>
      </c>
    </row>
    <row r="81957" spans="1:3" ht="24">
      <c r="A81957" s="23" t="s">
        <v>110</v>
      </c>
      <c r="B81957" s="94">
        <v>91112</v>
      </c>
      <c r="C81957" s="94">
        <v>220092</v>
      </c>
    </row>
    <row r="81958" spans="1:3" ht="24">
      <c r="A81958" s="23" t="s">
        <v>111</v>
      </c>
      <c r="B81958" s="94">
        <v>75957</v>
      </c>
      <c r="C81958" s="94">
        <v>204799</v>
      </c>
    </row>
    <row r="81959" spans="1:3" ht="24">
      <c r="A81959" s="23" t="s">
        <v>112</v>
      </c>
      <c r="B81959" s="94">
        <v>101344</v>
      </c>
      <c r="C81959" s="94">
        <v>220929</v>
      </c>
    </row>
    <row r="81960" spans="1:3" ht="24">
      <c r="A81960" s="23" t="s">
        <v>113</v>
      </c>
      <c r="B81960" s="94">
        <v>95208</v>
      </c>
      <c r="C81960" s="94">
        <v>207239</v>
      </c>
    </row>
    <row r="81961" spans="1:3" ht="24">
      <c r="A81961" s="23" t="s">
        <v>114</v>
      </c>
      <c r="B81961" s="94">
        <v>82826</v>
      </c>
      <c r="C81961" s="94">
        <v>217243</v>
      </c>
    </row>
    <row r="81962" spans="1:3" ht="24">
      <c r="A81962" s="23" t="s">
        <v>115</v>
      </c>
      <c r="B81962" s="94">
        <v>75602</v>
      </c>
      <c r="C81962" s="94">
        <v>217982</v>
      </c>
    </row>
    <row r="81963" spans="1:3" ht="24">
      <c r="A81963" s="23" t="s">
        <v>116</v>
      </c>
      <c r="B81963" s="94">
        <v>89544</v>
      </c>
      <c r="C81963" s="94">
        <v>223519</v>
      </c>
    </row>
    <row r="81964" spans="1:3" ht="24">
      <c r="A81964" s="23" t="s">
        <v>117</v>
      </c>
      <c r="B81964" s="94">
        <v>89058</v>
      </c>
      <c r="C81964" s="94">
        <v>237062</v>
      </c>
    </row>
    <row r="81965" spans="1:3" ht="24">
      <c r="A81965" s="23" t="s">
        <v>118</v>
      </c>
      <c r="B81965" s="94">
        <v>85923</v>
      </c>
      <c r="C81965" s="94">
        <v>229509</v>
      </c>
    </row>
    <row r="81966" spans="1:3" ht="24">
      <c r="A81966" s="23" t="s">
        <v>119</v>
      </c>
      <c r="B81966" s="94">
        <v>83479</v>
      </c>
      <c r="C81966" s="94">
        <v>236310</v>
      </c>
    </row>
    <row r="81967" spans="1:3" ht="24">
      <c r="A81967" s="23" t="s">
        <v>120</v>
      </c>
      <c r="B81967" s="94">
        <v>72772</v>
      </c>
      <c r="C81967" s="94">
        <v>237178</v>
      </c>
    </row>
    <row r="81968" spans="1:3" ht="24">
      <c r="A81968" s="23" t="s">
        <v>121</v>
      </c>
      <c r="B81968" s="94">
        <v>89276</v>
      </c>
      <c r="C81968" s="94">
        <v>233462</v>
      </c>
    </row>
    <row r="81969" spans="1:3" ht="24">
      <c r="A81969" s="23" t="s">
        <v>122</v>
      </c>
      <c r="B81969" s="94">
        <v>82978</v>
      </c>
      <c r="C81969" s="94">
        <v>243637</v>
      </c>
    </row>
    <row r="81970" spans="1:3" ht="24">
      <c r="A81970" s="23" t="s">
        <v>123</v>
      </c>
      <c r="B81970" s="94">
        <v>91827</v>
      </c>
      <c r="C81970" s="94">
        <v>251853</v>
      </c>
    </row>
    <row r="81971" spans="1:3" ht="24">
      <c r="A81971" s="23" t="s">
        <v>124</v>
      </c>
      <c r="B81971" s="94">
        <v>87055</v>
      </c>
      <c r="C81971" s="94">
        <v>262292</v>
      </c>
    </row>
    <row r="81972" spans="1:3" ht="24">
      <c r="A81972" s="23" t="s">
        <v>125</v>
      </c>
      <c r="B81972" s="94">
        <v>105838</v>
      </c>
      <c r="C81972" s="94">
        <v>275267</v>
      </c>
    </row>
    <row r="81973" spans="1:3" ht="24">
      <c r="A81973" s="23" t="s">
        <v>126</v>
      </c>
      <c r="B81973" s="94">
        <v>81676</v>
      </c>
      <c r="C81973" s="94">
        <v>283634</v>
      </c>
    </row>
    <row r="81974" spans="1:3" ht="24">
      <c r="A81974" s="23" t="s">
        <v>8</v>
      </c>
      <c r="B81974" s="94">
        <v>82029</v>
      </c>
      <c r="C81974" s="94">
        <v>286179</v>
      </c>
    </row>
    <row r="81975" spans="1:3" ht="24">
      <c r="A81975" s="23" t="s">
        <v>9</v>
      </c>
      <c r="B81975" s="94">
        <v>88459</v>
      </c>
      <c r="C81975" s="94">
        <v>286047</v>
      </c>
    </row>
    <row r="81976" spans="1:3" ht="24">
      <c r="A81976" s="23" t="s">
        <v>10</v>
      </c>
      <c r="B81976" s="94">
        <v>73043</v>
      </c>
      <c r="C81976" s="94">
        <v>307363</v>
      </c>
    </row>
    <row r="81977" spans="1:3" ht="24">
      <c r="A81977" s="23" t="s">
        <v>11</v>
      </c>
      <c r="B81977" s="94">
        <v>79345</v>
      </c>
      <c r="C81977" s="94">
        <v>295015</v>
      </c>
    </row>
    <row r="81978" spans="1:3" ht="24">
      <c r="A81978" s="23" t="s">
        <v>12</v>
      </c>
      <c r="B81978" s="95">
        <v>0</v>
      </c>
      <c r="C81978" s="95">
        <v>0</v>
      </c>
    </row>
    <row r="98306" spans="1:3" ht="36">
      <c r="A98306" s="23" t="s">
        <v>74</v>
      </c>
      <c r="B98306" s="70" t="s">
        <v>75</v>
      </c>
      <c r="C98306" s="70"/>
    </row>
    <row r="98307" spans="1:3" ht="24">
      <c r="A98307" s="23" t="s">
        <v>76</v>
      </c>
      <c r="B98307" s="70" t="s">
        <v>77</v>
      </c>
      <c r="C98307" s="70"/>
    </row>
    <row r="98308" spans="1:3">
      <c r="A98308" s="23" t="s">
        <v>135</v>
      </c>
      <c r="B98308" s="70" t="s">
        <v>148</v>
      </c>
      <c r="C98308" s="70" t="s">
        <v>72</v>
      </c>
    </row>
    <row r="98309" spans="1:3" ht="24">
      <c r="A98309" s="23" t="s">
        <v>78</v>
      </c>
      <c r="B98309" s="94">
        <v>29566</v>
      </c>
      <c r="C98309" s="94">
        <v>73709</v>
      </c>
    </row>
    <row r="98310" spans="1:3" ht="24">
      <c r="A98310" s="23" t="s">
        <v>79</v>
      </c>
      <c r="B98310" s="94">
        <v>34890</v>
      </c>
      <c r="C98310" s="94">
        <v>87092</v>
      </c>
    </row>
    <row r="98311" spans="1:3" ht="24">
      <c r="A98311" s="23" t="s">
        <v>80</v>
      </c>
      <c r="B98311" s="94">
        <v>34380</v>
      </c>
      <c r="C98311" s="94">
        <v>84398</v>
      </c>
    </row>
    <row r="98312" spans="1:3" ht="24">
      <c r="A98312" s="23" t="s">
        <v>81</v>
      </c>
      <c r="B98312" s="94">
        <v>40398</v>
      </c>
      <c r="C98312" s="94">
        <v>101434</v>
      </c>
    </row>
    <row r="98313" spans="1:3" ht="24">
      <c r="A98313" s="23" t="s">
        <v>82</v>
      </c>
      <c r="B98313" s="94">
        <v>38610</v>
      </c>
      <c r="C98313" s="94">
        <v>97966</v>
      </c>
    </row>
    <row r="98314" spans="1:3" ht="24">
      <c r="A98314" s="23" t="s">
        <v>83</v>
      </c>
      <c r="B98314" s="94">
        <v>50120</v>
      </c>
      <c r="C98314" s="94">
        <v>116716</v>
      </c>
    </row>
    <row r="98315" spans="1:3" ht="24">
      <c r="A98315" s="23" t="s">
        <v>84</v>
      </c>
      <c r="B98315" s="94">
        <v>42720</v>
      </c>
      <c r="C98315" s="94">
        <v>109341</v>
      </c>
    </row>
    <row r="98316" spans="1:3" ht="24">
      <c r="A98316" s="23" t="s">
        <v>85</v>
      </c>
      <c r="B98316" s="94">
        <v>41749</v>
      </c>
      <c r="C98316" s="94">
        <v>104011</v>
      </c>
    </row>
    <row r="98317" spans="1:3" ht="24">
      <c r="A98317" s="23" t="s">
        <v>86</v>
      </c>
      <c r="B98317" s="94">
        <v>32536</v>
      </c>
      <c r="C98317" s="94">
        <v>98627</v>
      </c>
    </row>
    <row r="98318" spans="1:3" ht="24">
      <c r="A98318" s="23" t="s">
        <v>87</v>
      </c>
      <c r="B98318" s="94">
        <v>37442</v>
      </c>
      <c r="C98318" s="94">
        <v>107659</v>
      </c>
    </row>
    <row r="98319" spans="1:3" ht="24">
      <c r="A98319" s="23" t="s">
        <v>88</v>
      </c>
      <c r="B98319" s="94">
        <v>40752</v>
      </c>
      <c r="C98319" s="94">
        <v>117954</v>
      </c>
    </row>
    <row r="98320" spans="1:3" ht="24">
      <c r="A98320" s="23" t="s">
        <v>89</v>
      </c>
      <c r="B98320" s="94">
        <v>39612</v>
      </c>
      <c r="C98320" s="94">
        <v>122125</v>
      </c>
    </row>
    <row r="98321" spans="1:3" ht="24">
      <c r="A98321" s="23" t="s">
        <v>90</v>
      </c>
      <c r="B98321" s="94">
        <v>68955</v>
      </c>
      <c r="C98321" s="94">
        <v>136480</v>
      </c>
    </row>
    <row r="98322" spans="1:3" ht="24">
      <c r="A98322" s="23" t="s">
        <v>91</v>
      </c>
      <c r="B98322" s="94">
        <v>77422</v>
      </c>
      <c r="C98322" s="94">
        <v>138272</v>
      </c>
    </row>
    <row r="98323" spans="1:3" ht="24">
      <c r="A98323" s="23" t="s">
        <v>92</v>
      </c>
      <c r="B98323" s="94">
        <v>64699</v>
      </c>
      <c r="C98323" s="94">
        <v>132831</v>
      </c>
    </row>
    <row r="98324" spans="1:3" ht="24">
      <c r="A98324" s="23" t="s">
        <v>93</v>
      </c>
      <c r="B98324" s="94">
        <v>80049</v>
      </c>
      <c r="C98324" s="94">
        <v>147332</v>
      </c>
    </row>
    <row r="98325" spans="1:3" ht="24">
      <c r="A98325" s="23" t="s">
        <v>94</v>
      </c>
      <c r="B98325" s="94">
        <v>79290</v>
      </c>
      <c r="C98325" s="94">
        <v>153180</v>
      </c>
    </row>
    <row r="98326" spans="1:3" ht="24">
      <c r="A98326" s="23" t="s">
        <v>95</v>
      </c>
      <c r="B98326" s="94">
        <v>89835</v>
      </c>
      <c r="C98326" s="94">
        <v>167808</v>
      </c>
    </row>
    <row r="98327" spans="1:3" ht="24">
      <c r="A98327" s="23" t="s">
        <v>96</v>
      </c>
      <c r="B98327" s="94">
        <v>94436</v>
      </c>
      <c r="C98327" s="94">
        <v>173615</v>
      </c>
    </row>
    <row r="98328" spans="1:3" ht="24">
      <c r="A98328" s="23" t="s">
        <v>97</v>
      </c>
      <c r="B98328" s="94">
        <v>111562</v>
      </c>
      <c r="C98328" s="94">
        <v>194580</v>
      </c>
    </row>
    <row r="98329" spans="1:3" ht="24">
      <c r="A98329" s="23" t="s">
        <v>98</v>
      </c>
      <c r="B98329" s="94">
        <v>114126</v>
      </c>
      <c r="C98329" s="94">
        <v>212474</v>
      </c>
    </row>
    <row r="98330" spans="1:3" ht="24">
      <c r="A98330" s="23" t="s">
        <v>99</v>
      </c>
      <c r="B98330" s="94">
        <v>109317</v>
      </c>
      <c r="C98330" s="94">
        <v>208185</v>
      </c>
    </row>
    <row r="98331" spans="1:3" ht="24">
      <c r="A98331" s="23" t="s">
        <v>100</v>
      </c>
      <c r="B98331" s="94">
        <v>95872</v>
      </c>
      <c r="C98331" s="94">
        <v>200792</v>
      </c>
    </row>
    <row r="98332" spans="1:3" ht="24">
      <c r="A98332" s="23" t="s">
        <v>101</v>
      </c>
      <c r="B98332" s="94">
        <v>96282</v>
      </c>
      <c r="C98332" s="94">
        <v>205081</v>
      </c>
    </row>
    <row r="98333" spans="1:3" ht="24">
      <c r="A98333" s="23" t="s">
        <v>102</v>
      </c>
      <c r="B98333" s="94">
        <v>95233</v>
      </c>
      <c r="C98333" s="94">
        <v>214637</v>
      </c>
    </row>
    <row r="98334" spans="1:3" ht="24">
      <c r="A98334" s="23" t="s">
        <v>103</v>
      </c>
      <c r="B98334" s="94">
        <v>63483</v>
      </c>
      <c r="C98334" s="94">
        <v>177006</v>
      </c>
    </row>
    <row r="98335" spans="1:3" ht="24">
      <c r="A98335" s="23" t="s">
        <v>104</v>
      </c>
      <c r="B98335" s="94">
        <v>78325</v>
      </c>
      <c r="C98335" s="94">
        <v>187566</v>
      </c>
    </row>
    <row r="98336" spans="1:3" ht="24">
      <c r="A98336" s="23" t="s">
        <v>105</v>
      </c>
      <c r="B98336" s="94">
        <v>98600</v>
      </c>
      <c r="C98336" s="94">
        <v>213597</v>
      </c>
    </row>
    <row r="98337" spans="1:3" ht="24">
      <c r="A98337" s="23" t="s">
        <v>106</v>
      </c>
      <c r="B98337" s="94">
        <v>101095</v>
      </c>
      <c r="C98337" s="94">
        <v>217335</v>
      </c>
    </row>
    <row r="98338" spans="1:3" ht="24">
      <c r="A98338" s="23" t="s">
        <v>107</v>
      </c>
      <c r="B98338" s="94">
        <v>105224</v>
      </c>
      <c r="C98338" s="94">
        <v>220563</v>
      </c>
    </row>
    <row r="98339" spans="1:3" ht="24">
      <c r="A98339" s="23" t="s">
        <v>108</v>
      </c>
      <c r="B98339" s="94">
        <v>82618</v>
      </c>
      <c r="C98339" s="94">
        <v>202396</v>
      </c>
    </row>
    <row r="98340" spans="1:3" ht="24">
      <c r="A98340" s="23" t="s">
        <v>109</v>
      </c>
      <c r="B98340" s="94">
        <v>87855</v>
      </c>
      <c r="C98340" s="94">
        <v>221869</v>
      </c>
    </row>
    <row r="98341" spans="1:3" ht="24">
      <c r="A98341" s="23" t="s">
        <v>110</v>
      </c>
      <c r="B98341" s="94">
        <v>91112</v>
      </c>
      <c r="C98341" s="94">
        <v>220092</v>
      </c>
    </row>
    <row r="98342" spans="1:3" ht="24">
      <c r="A98342" s="23" t="s">
        <v>111</v>
      </c>
      <c r="B98342" s="94">
        <v>75957</v>
      </c>
      <c r="C98342" s="94">
        <v>204799</v>
      </c>
    </row>
    <row r="98343" spans="1:3" ht="24">
      <c r="A98343" s="23" t="s">
        <v>112</v>
      </c>
      <c r="B98343" s="94">
        <v>101344</v>
      </c>
      <c r="C98343" s="94">
        <v>220929</v>
      </c>
    </row>
    <row r="98344" spans="1:3" ht="24">
      <c r="A98344" s="23" t="s">
        <v>113</v>
      </c>
      <c r="B98344" s="94">
        <v>95208</v>
      </c>
      <c r="C98344" s="94">
        <v>207239</v>
      </c>
    </row>
    <row r="98345" spans="1:3" ht="24">
      <c r="A98345" s="23" t="s">
        <v>114</v>
      </c>
      <c r="B98345" s="94">
        <v>82826</v>
      </c>
      <c r="C98345" s="94">
        <v>217243</v>
      </c>
    </row>
    <row r="98346" spans="1:3" ht="24">
      <c r="A98346" s="23" t="s">
        <v>115</v>
      </c>
      <c r="B98346" s="94">
        <v>75602</v>
      </c>
      <c r="C98346" s="94">
        <v>217982</v>
      </c>
    </row>
    <row r="98347" spans="1:3" ht="24">
      <c r="A98347" s="23" t="s">
        <v>116</v>
      </c>
      <c r="B98347" s="94">
        <v>89544</v>
      </c>
      <c r="C98347" s="94">
        <v>223519</v>
      </c>
    </row>
    <row r="98348" spans="1:3" ht="24">
      <c r="A98348" s="23" t="s">
        <v>117</v>
      </c>
      <c r="B98348" s="94">
        <v>89058</v>
      </c>
      <c r="C98348" s="94">
        <v>237062</v>
      </c>
    </row>
    <row r="98349" spans="1:3" ht="24">
      <c r="A98349" s="23" t="s">
        <v>118</v>
      </c>
      <c r="B98349" s="94">
        <v>85923</v>
      </c>
      <c r="C98349" s="94">
        <v>229509</v>
      </c>
    </row>
    <row r="98350" spans="1:3" ht="24">
      <c r="A98350" s="23" t="s">
        <v>119</v>
      </c>
      <c r="B98350" s="94">
        <v>83479</v>
      </c>
      <c r="C98350" s="94">
        <v>236310</v>
      </c>
    </row>
    <row r="98351" spans="1:3" ht="24">
      <c r="A98351" s="23" t="s">
        <v>120</v>
      </c>
      <c r="B98351" s="94">
        <v>72772</v>
      </c>
      <c r="C98351" s="94">
        <v>237178</v>
      </c>
    </row>
    <row r="98352" spans="1:3" ht="24">
      <c r="A98352" s="23" t="s">
        <v>121</v>
      </c>
      <c r="B98352" s="94">
        <v>89276</v>
      </c>
      <c r="C98352" s="94">
        <v>233462</v>
      </c>
    </row>
    <row r="98353" spans="1:3" ht="24">
      <c r="A98353" s="23" t="s">
        <v>122</v>
      </c>
      <c r="B98353" s="94">
        <v>82978</v>
      </c>
      <c r="C98353" s="94">
        <v>243637</v>
      </c>
    </row>
    <row r="98354" spans="1:3" ht="24">
      <c r="A98354" s="23" t="s">
        <v>123</v>
      </c>
      <c r="B98354" s="94">
        <v>91827</v>
      </c>
      <c r="C98354" s="94">
        <v>251853</v>
      </c>
    </row>
    <row r="98355" spans="1:3" ht="24">
      <c r="A98355" s="23" t="s">
        <v>124</v>
      </c>
      <c r="B98355" s="94">
        <v>87055</v>
      </c>
      <c r="C98355" s="94">
        <v>262292</v>
      </c>
    </row>
    <row r="98356" spans="1:3" ht="24">
      <c r="A98356" s="23" t="s">
        <v>125</v>
      </c>
      <c r="B98356" s="94">
        <v>105838</v>
      </c>
      <c r="C98356" s="94">
        <v>275267</v>
      </c>
    </row>
    <row r="98357" spans="1:3" ht="24">
      <c r="A98357" s="23" t="s">
        <v>126</v>
      </c>
      <c r="B98357" s="94">
        <v>81676</v>
      </c>
      <c r="C98357" s="94">
        <v>283634</v>
      </c>
    </row>
    <row r="98358" spans="1:3" ht="24">
      <c r="A98358" s="23" t="s">
        <v>8</v>
      </c>
      <c r="B98358" s="94">
        <v>82029</v>
      </c>
      <c r="C98358" s="94">
        <v>286179</v>
      </c>
    </row>
    <row r="98359" spans="1:3" ht="24">
      <c r="A98359" s="23" t="s">
        <v>9</v>
      </c>
      <c r="B98359" s="94">
        <v>88459</v>
      </c>
      <c r="C98359" s="94">
        <v>286047</v>
      </c>
    </row>
    <row r="98360" spans="1:3" ht="24">
      <c r="A98360" s="23" t="s">
        <v>10</v>
      </c>
      <c r="B98360" s="94">
        <v>73043</v>
      </c>
      <c r="C98360" s="94">
        <v>307363</v>
      </c>
    </row>
    <row r="98361" spans="1:3" ht="24">
      <c r="A98361" s="23" t="s">
        <v>11</v>
      </c>
      <c r="B98361" s="94">
        <v>79345</v>
      </c>
      <c r="C98361" s="94">
        <v>295015</v>
      </c>
    </row>
    <row r="98362" spans="1:3" ht="24">
      <c r="A98362" s="23" t="s">
        <v>12</v>
      </c>
      <c r="B98362" s="95">
        <v>0</v>
      </c>
      <c r="C98362" s="95">
        <v>0</v>
      </c>
    </row>
    <row r="114690" spans="1:3" ht="36">
      <c r="A114690" s="23" t="s">
        <v>74</v>
      </c>
      <c r="B114690" s="70" t="s">
        <v>75</v>
      </c>
      <c r="C114690" s="70"/>
    </row>
    <row r="114691" spans="1:3" ht="24">
      <c r="A114691" s="23" t="s">
        <v>76</v>
      </c>
      <c r="B114691" s="70" t="s">
        <v>77</v>
      </c>
      <c r="C114691" s="70"/>
    </row>
    <row r="114692" spans="1:3">
      <c r="A114692" s="23" t="s">
        <v>135</v>
      </c>
      <c r="B114692" s="70" t="s">
        <v>148</v>
      </c>
      <c r="C114692" s="70" t="s">
        <v>72</v>
      </c>
    </row>
    <row r="114693" spans="1:3" ht="24">
      <c r="A114693" s="23" t="s">
        <v>78</v>
      </c>
      <c r="B114693" s="94">
        <v>29566</v>
      </c>
      <c r="C114693" s="94">
        <v>73709</v>
      </c>
    </row>
    <row r="114694" spans="1:3" ht="24">
      <c r="A114694" s="23" t="s">
        <v>79</v>
      </c>
      <c r="B114694" s="94">
        <v>34890</v>
      </c>
      <c r="C114694" s="94">
        <v>87092</v>
      </c>
    </row>
    <row r="114695" spans="1:3" ht="24">
      <c r="A114695" s="23" t="s">
        <v>80</v>
      </c>
      <c r="B114695" s="94">
        <v>34380</v>
      </c>
      <c r="C114695" s="94">
        <v>84398</v>
      </c>
    </row>
    <row r="114696" spans="1:3" ht="24">
      <c r="A114696" s="23" t="s">
        <v>81</v>
      </c>
      <c r="B114696" s="94">
        <v>40398</v>
      </c>
      <c r="C114696" s="94">
        <v>101434</v>
      </c>
    </row>
    <row r="114697" spans="1:3" ht="24">
      <c r="A114697" s="23" t="s">
        <v>82</v>
      </c>
      <c r="B114697" s="94">
        <v>38610</v>
      </c>
      <c r="C114697" s="94">
        <v>97966</v>
      </c>
    </row>
    <row r="114698" spans="1:3" ht="24">
      <c r="A114698" s="23" t="s">
        <v>83</v>
      </c>
      <c r="B114698" s="94">
        <v>50120</v>
      </c>
      <c r="C114698" s="94">
        <v>116716</v>
      </c>
    </row>
    <row r="114699" spans="1:3" ht="24">
      <c r="A114699" s="23" t="s">
        <v>84</v>
      </c>
      <c r="B114699" s="94">
        <v>42720</v>
      </c>
      <c r="C114699" s="94">
        <v>109341</v>
      </c>
    </row>
    <row r="114700" spans="1:3" ht="24">
      <c r="A114700" s="23" t="s">
        <v>85</v>
      </c>
      <c r="B114700" s="94">
        <v>41749</v>
      </c>
      <c r="C114700" s="94">
        <v>104011</v>
      </c>
    </row>
    <row r="114701" spans="1:3" ht="24">
      <c r="A114701" s="23" t="s">
        <v>86</v>
      </c>
      <c r="B114701" s="94">
        <v>32536</v>
      </c>
      <c r="C114701" s="94">
        <v>98627</v>
      </c>
    </row>
    <row r="114702" spans="1:3" ht="24">
      <c r="A114702" s="23" t="s">
        <v>87</v>
      </c>
      <c r="B114702" s="94">
        <v>37442</v>
      </c>
      <c r="C114702" s="94">
        <v>107659</v>
      </c>
    </row>
    <row r="114703" spans="1:3" ht="24">
      <c r="A114703" s="23" t="s">
        <v>88</v>
      </c>
      <c r="B114703" s="94">
        <v>40752</v>
      </c>
      <c r="C114703" s="94">
        <v>117954</v>
      </c>
    </row>
    <row r="114704" spans="1:3" ht="24">
      <c r="A114704" s="23" t="s">
        <v>89</v>
      </c>
      <c r="B114704" s="94">
        <v>39612</v>
      </c>
      <c r="C114704" s="94">
        <v>122125</v>
      </c>
    </row>
    <row r="114705" spans="1:3" ht="24">
      <c r="A114705" s="23" t="s">
        <v>90</v>
      </c>
      <c r="B114705" s="94">
        <v>68955</v>
      </c>
      <c r="C114705" s="94">
        <v>136480</v>
      </c>
    </row>
    <row r="114706" spans="1:3" ht="24">
      <c r="A114706" s="23" t="s">
        <v>91</v>
      </c>
      <c r="B114706" s="94">
        <v>77422</v>
      </c>
      <c r="C114706" s="94">
        <v>138272</v>
      </c>
    </row>
    <row r="114707" spans="1:3" ht="24">
      <c r="A114707" s="23" t="s">
        <v>92</v>
      </c>
      <c r="B114707" s="94">
        <v>64699</v>
      </c>
      <c r="C114707" s="94">
        <v>132831</v>
      </c>
    </row>
    <row r="114708" spans="1:3" ht="24">
      <c r="A114708" s="23" t="s">
        <v>93</v>
      </c>
      <c r="B114708" s="94">
        <v>80049</v>
      </c>
      <c r="C114708" s="94">
        <v>147332</v>
      </c>
    </row>
    <row r="114709" spans="1:3" ht="24">
      <c r="A114709" s="23" t="s">
        <v>94</v>
      </c>
      <c r="B114709" s="94">
        <v>79290</v>
      </c>
      <c r="C114709" s="94">
        <v>153180</v>
      </c>
    </row>
    <row r="114710" spans="1:3" ht="24">
      <c r="A114710" s="23" t="s">
        <v>95</v>
      </c>
      <c r="B114710" s="94">
        <v>89835</v>
      </c>
      <c r="C114710" s="94">
        <v>167808</v>
      </c>
    </row>
    <row r="114711" spans="1:3" ht="24">
      <c r="A114711" s="23" t="s">
        <v>96</v>
      </c>
      <c r="B114711" s="94">
        <v>94436</v>
      </c>
      <c r="C114711" s="94">
        <v>173615</v>
      </c>
    </row>
    <row r="114712" spans="1:3" ht="24">
      <c r="A114712" s="23" t="s">
        <v>97</v>
      </c>
      <c r="B114712" s="94">
        <v>111562</v>
      </c>
      <c r="C114712" s="94">
        <v>194580</v>
      </c>
    </row>
    <row r="114713" spans="1:3" ht="24">
      <c r="A114713" s="23" t="s">
        <v>98</v>
      </c>
      <c r="B114713" s="94">
        <v>114126</v>
      </c>
      <c r="C114713" s="94">
        <v>212474</v>
      </c>
    </row>
    <row r="114714" spans="1:3" ht="24">
      <c r="A114714" s="23" t="s">
        <v>99</v>
      </c>
      <c r="B114714" s="94">
        <v>109317</v>
      </c>
      <c r="C114714" s="94">
        <v>208185</v>
      </c>
    </row>
    <row r="114715" spans="1:3" ht="24">
      <c r="A114715" s="23" t="s">
        <v>100</v>
      </c>
      <c r="B114715" s="94">
        <v>95872</v>
      </c>
      <c r="C114715" s="94">
        <v>200792</v>
      </c>
    </row>
    <row r="114716" spans="1:3" ht="24">
      <c r="A114716" s="23" t="s">
        <v>101</v>
      </c>
      <c r="B114716" s="94">
        <v>96282</v>
      </c>
      <c r="C114716" s="94">
        <v>205081</v>
      </c>
    </row>
    <row r="114717" spans="1:3" ht="24">
      <c r="A114717" s="23" t="s">
        <v>102</v>
      </c>
      <c r="B114717" s="94">
        <v>95233</v>
      </c>
      <c r="C114717" s="94">
        <v>214637</v>
      </c>
    </row>
    <row r="114718" spans="1:3" ht="24">
      <c r="A114718" s="23" t="s">
        <v>103</v>
      </c>
      <c r="B114718" s="94">
        <v>63483</v>
      </c>
      <c r="C114718" s="94">
        <v>177006</v>
      </c>
    </row>
    <row r="114719" spans="1:3" ht="24">
      <c r="A114719" s="23" t="s">
        <v>104</v>
      </c>
      <c r="B114719" s="94">
        <v>78325</v>
      </c>
      <c r="C114719" s="94">
        <v>187566</v>
      </c>
    </row>
    <row r="114720" spans="1:3" ht="24">
      <c r="A114720" s="23" t="s">
        <v>105</v>
      </c>
      <c r="B114720" s="94">
        <v>98600</v>
      </c>
      <c r="C114720" s="94">
        <v>213597</v>
      </c>
    </row>
    <row r="114721" spans="1:3" ht="24">
      <c r="A114721" s="23" t="s">
        <v>106</v>
      </c>
      <c r="B114721" s="94">
        <v>101095</v>
      </c>
      <c r="C114721" s="94">
        <v>217335</v>
      </c>
    </row>
    <row r="114722" spans="1:3" ht="24">
      <c r="A114722" s="23" t="s">
        <v>107</v>
      </c>
      <c r="B114722" s="94">
        <v>105224</v>
      </c>
      <c r="C114722" s="94">
        <v>220563</v>
      </c>
    </row>
    <row r="114723" spans="1:3" ht="24">
      <c r="A114723" s="23" t="s">
        <v>108</v>
      </c>
      <c r="B114723" s="94">
        <v>82618</v>
      </c>
      <c r="C114723" s="94">
        <v>202396</v>
      </c>
    </row>
    <row r="114724" spans="1:3" ht="24">
      <c r="A114724" s="23" t="s">
        <v>109</v>
      </c>
      <c r="B114724" s="94">
        <v>87855</v>
      </c>
      <c r="C114724" s="94">
        <v>221869</v>
      </c>
    </row>
    <row r="114725" spans="1:3" ht="24">
      <c r="A114725" s="23" t="s">
        <v>110</v>
      </c>
      <c r="B114725" s="94">
        <v>91112</v>
      </c>
      <c r="C114725" s="94">
        <v>220092</v>
      </c>
    </row>
    <row r="114726" spans="1:3" ht="24">
      <c r="A114726" s="23" t="s">
        <v>111</v>
      </c>
      <c r="B114726" s="94">
        <v>75957</v>
      </c>
      <c r="C114726" s="94">
        <v>204799</v>
      </c>
    </row>
    <row r="114727" spans="1:3" ht="24">
      <c r="A114727" s="23" t="s">
        <v>112</v>
      </c>
      <c r="B114727" s="94">
        <v>101344</v>
      </c>
      <c r="C114727" s="94">
        <v>220929</v>
      </c>
    </row>
    <row r="114728" spans="1:3" ht="24">
      <c r="A114728" s="23" t="s">
        <v>113</v>
      </c>
      <c r="B114728" s="94">
        <v>95208</v>
      </c>
      <c r="C114728" s="94">
        <v>207239</v>
      </c>
    </row>
    <row r="114729" spans="1:3" ht="24">
      <c r="A114729" s="23" t="s">
        <v>114</v>
      </c>
      <c r="B114729" s="94">
        <v>82826</v>
      </c>
      <c r="C114729" s="94">
        <v>217243</v>
      </c>
    </row>
    <row r="114730" spans="1:3" ht="24">
      <c r="A114730" s="23" t="s">
        <v>115</v>
      </c>
      <c r="B114730" s="94">
        <v>75602</v>
      </c>
      <c r="C114730" s="94">
        <v>217982</v>
      </c>
    </row>
    <row r="114731" spans="1:3" ht="24">
      <c r="A114731" s="23" t="s">
        <v>116</v>
      </c>
      <c r="B114731" s="94">
        <v>89544</v>
      </c>
      <c r="C114731" s="94">
        <v>223519</v>
      </c>
    </row>
    <row r="114732" spans="1:3" ht="24">
      <c r="A114732" s="23" t="s">
        <v>117</v>
      </c>
      <c r="B114732" s="94">
        <v>89058</v>
      </c>
      <c r="C114732" s="94">
        <v>237062</v>
      </c>
    </row>
    <row r="114733" spans="1:3" ht="24">
      <c r="A114733" s="23" t="s">
        <v>118</v>
      </c>
      <c r="B114733" s="94">
        <v>85923</v>
      </c>
      <c r="C114733" s="94">
        <v>229509</v>
      </c>
    </row>
    <row r="114734" spans="1:3" ht="24">
      <c r="A114734" s="23" t="s">
        <v>119</v>
      </c>
      <c r="B114734" s="94">
        <v>83479</v>
      </c>
      <c r="C114734" s="94">
        <v>236310</v>
      </c>
    </row>
    <row r="114735" spans="1:3" ht="24">
      <c r="A114735" s="23" t="s">
        <v>120</v>
      </c>
      <c r="B114735" s="94">
        <v>72772</v>
      </c>
      <c r="C114735" s="94">
        <v>237178</v>
      </c>
    </row>
    <row r="114736" spans="1:3" ht="24">
      <c r="A114736" s="23" t="s">
        <v>121</v>
      </c>
      <c r="B114736" s="94">
        <v>89276</v>
      </c>
      <c r="C114736" s="94">
        <v>233462</v>
      </c>
    </row>
    <row r="114737" spans="1:3" ht="24">
      <c r="A114737" s="23" t="s">
        <v>122</v>
      </c>
      <c r="B114737" s="94">
        <v>82978</v>
      </c>
      <c r="C114737" s="94">
        <v>243637</v>
      </c>
    </row>
    <row r="114738" spans="1:3" ht="24">
      <c r="A114738" s="23" t="s">
        <v>123</v>
      </c>
      <c r="B114738" s="94">
        <v>91827</v>
      </c>
      <c r="C114738" s="94">
        <v>251853</v>
      </c>
    </row>
    <row r="114739" spans="1:3" ht="24">
      <c r="A114739" s="23" t="s">
        <v>124</v>
      </c>
      <c r="B114739" s="94">
        <v>87055</v>
      </c>
      <c r="C114739" s="94">
        <v>262292</v>
      </c>
    </row>
    <row r="114740" spans="1:3" ht="24">
      <c r="A114740" s="23" t="s">
        <v>125</v>
      </c>
      <c r="B114740" s="94">
        <v>105838</v>
      </c>
      <c r="C114740" s="94">
        <v>275267</v>
      </c>
    </row>
    <row r="114741" spans="1:3" ht="24">
      <c r="A114741" s="23" t="s">
        <v>126</v>
      </c>
      <c r="B114741" s="94">
        <v>81676</v>
      </c>
      <c r="C114741" s="94">
        <v>283634</v>
      </c>
    </row>
    <row r="114742" spans="1:3" ht="24">
      <c r="A114742" s="23" t="s">
        <v>8</v>
      </c>
      <c r="B114742" s="94">
        <v>82029</v>
      </c>
      <c r="C114742" s="94">
        <v>286179</v>
      </c>
    </row>
    <row r="114743" spans="1:3" ht="24">
      <c r="A114743" s="23" t="s">
        <v>9</v>
      </c>
      <c r="B114743" s="94">
        <v>88459</v>
      </c>
      <c r="C114743" s="94">
        <v>286047</v>
      </c>
    </row>
    <row r="114744" spans="1:3" ht="24">
      <c r="A114744" s="23" t="s">
        <v>10</v>
      </c>
      <c r="B114744" s="94">
        <v>73043</v>
      </c>
      <c r="C114744" s="94">
        <v>307363</v>
      </c>
    </row>
    <row r="114745" spans="1:3" ht="24">
      <c r="A114745" s="23" t="s">
        <v>11</v>
      </c>
      <c r="B114745" s="94">
        <v>79345</v>
      </c>
      <c r="C114745" s="94">
        <v>295015</v>
      </c>
    </row>
    <row r="114746" spans="1:3" ht="24">
      <c r="A114746" s="23" t="s">
        <v>12</v>
      </c>
      <c r="B114746" s="95">
        <v>0</v>
      </c>
      <c r="C114746" s="95">
        <v>0</v>
      </c>
    </row>
    <row r="131074" spans="1:3" ht="36">
      <c r="A131074" s="23" t="s">
        <v>74</v>
      </c>
      <c r="B131074" s="70" t="s">
        <v>75</v>
      </c>
      <c r="C131074" s="70"/>
    </row>
    <row r="131075" spans="1:3" ht="24">
      <c r="A131075" s="23" t="s">
        <v>76</v>
      </c>
      <c r="B131075" s="70" t="s">
        <v>77</v>
      </c>
      <c r="C131075" s="70"/>
    </row>
    <row r="131076" spans="1:3">
      <c r="A131076" s="23" t="s">
        <v>135</v>
      </c>
      <c r="B131076" s="70" t="s">
        <v>148</v>
      </c>
      <c r="C131076" s="70" t="s">
        <v>72</v>
      </c>
    </row>
    <row r="131077" spans="1:3" ht="24">
      <c r="A131077" s="23" t="s">
        <v>78</v>
      </c>
      <c r="B131077" s="94">
        <v>29566</v>
      </c>
      <c r="C131077" s="94">
        <v>73709</v>
      </c>
    </row>
    <row r="131078" spans="1:3" ht="24">
      <c r="A131078" s="23" t="s">
        <v>79</v>
      </c>
      <c r="B131078" s="94">
        <v>34890</v>
      </c>
      <c r="C131078" s="94">
        <v>87092</v>
      </c>
    </row>
    <row r="131079" spans="1:3" ht="24">
      <c r="A131079" s="23" t="s">
        <v>80</v>
      </c>
      <c r="B131079" s="94">
        <v>34380</v>
      </c>
      <c r="C131079" s="94">
        <v>84398</v>
      </c>
    </row>
    <row r="131080" spans="1:3" ht="24">
      <c r="A131080" s="23" t="s">
        <v>81</v>
      </c>
      <c r="B131080" s="94">
        <v>40398</v>
      </c>
      <c r="C131080" s="94">
        <v>101434</v>
      </c>
    </row>
    <row r="131081" spans="1:3" ht="24">
      <c r="A131081" s="23" t="s">
        <v>82</v>
      </c>
      <c r="B131081" s="94">
        <v>38610</v>
      </c>
      <c r="C131081" s="94">
        <v>97966</v>
      </c>
    </row>
    <row r="131082" spans="1:3" ht="24">
      <c r="A131082" s="23" t="s">
        <v>83</v>
      </c>
      <c r="B131082" s="94">
        <v>50120</v>
      </c>
      <c r="C131082" s="94">
        <v>116716</v>
      </c>
    </row>
    <row r="131083" spans="1:3" ht="24">
      <c r="A131083" s="23" t="s">
        <v>84</v>
      </c>
      <c r="B131083" s="94">
        <v>42720</v>
      </c>
      <c r="C131083" s="94">
        <v>109341</v>
      </c>
    </row>
    <row r="131084" spans="1:3" ht="24">
      <c r="A131084" s="23" t="s">
        <v>85</v>
      </c>
      <c r="B131084" s="94">
        <v>41749</v>
      </c>
      <c r="C131084" s="94">
        <v>104011</v>
      </c>
    </row>
    <row r="131085" spans="1:3" ht="24">
      <c r="A131085" s="23" t="s">
        <v>86</v>
      </c>
      <c r="B131085" s="94">
        <v>32536</v>
      </c>
      <c r="C131085" s="94">
        <v>98627</v>
      </c>
    </row>
    <row r="131086" spans="1:3" ht="24">
      <c r="A131086" s="23" t="s">
        <v>87</v>
      </c>
      <c r="B131086" s="94">
        <v>37442</v>
      </c>
      <c r="C131086" s="94">
        <v>107659</v>
      </c>
    </row>
    <row r="131087" spans="1:3" ht="24">
      <c r="A131087" s="23" t="s">
        <v>88</v>
      </c>
      <c r="B131087" s="94">
        <v>40752</v>
      </c>
      <c r="C131087" s="94">
        <v>117954</v>
      </c>
    </row>
    <row r="131088" spans="1:3" ht="24">
      <c r="A131088" s="23" t="s">
        <v>89</v>
      </c>
      <c r="B131088" s="94">
        <v>39612</v>
      </c>
      <c r="C131088" s="94">
        <v>122125</v>
      </c>
    </row>
    <row r="131089" spans="1:3" ht="24">
      <c r="A131089" s="23" t="s">
        <v>90</v>
      </c>
      <c r="B131089" s="94">
        <v>68955</v>
      </c>
      <c r="C131089" s="94">
        <v>136480</v>
      </c>
    </row>
    <row r="131090" spans="1:3" ht="24">
      <c r="A131090" s="23" t="s">
        <v>91</v>
      </c>
      <c r="B131090" s="94">
        <v>77422</v>
      </c>
      <c r="C131090" s="94">
        <v>138272</v>
      </c>
    </row>
    <row r="131091" spans="1:3" ht="24">
      <c r="A131091" s="23" t="s">
        <v>92</v>
      </c>
      <c r="B131091" s="94">
        <v>64699</v>
      </c>
      <c r="C131091" s="94">
        <v>132831</v>
      </c>
    </row>
    <row r="131092" spans="1:3" ht="24">
      <c r="A131092" s="23" t="s">
        <v>93</v>
      </c>
      <c r="B131092" s="94">
        <v>80049</v>
      </c>
      <c r="C131092" s="94">
        <v>147332</v>
      </c>
    </row>
    <row r="131093" spans="1:3" ht="24">
      <c r="A131093" s="23" t="s">
        <v>94</v>
      </c>
      <c r="B131093" s="94">
        <v>79290</v>
      </c>
      <c r="C131093" s="94">
        <v>153180</v>
      </c>
    </row>
    <row r="131094" spans="1:3" ht="24">
      <c r="A131094" s="23" t="s">
        <v>95</v>
      </c>
      <c r="B131094" s="94">
        <v>89835</v>
      </c>
      <c r="C131094" s="94">
        <v>167808</v>
      </c>
    </row>
    <row r="131095" spans="1:3" ht="24">
      <c r="A131095" s="23" t="s">
        <v>96</v>
      </c>
      <c r="B131095" s="94">
        <v>94436</v>
      </c>
      <c r="C131095" s="94">
        <v>173615</v>
      </c>
    </row>
    <row r="131096" spans="1:3" ht="24">
      <c r="A131096" s="23" t="s">
        <v>97</v>
      </c>
      <c r="B131096" s="94">
        <v>111562</v>
      </c>
      <c r="C131096" s="94">
        <v>194580</v>
      </c>
    </row>
    <row r="131097" spans="1:3" ht="24">
      <c r="A131097" s="23" t="s">
        <v>98</v>
      </c>
      <c r="B131097" s="94">
        <v>114126</v>
      </c>
      <c r="C131097" s="94">
        <v>212474</v>
      </c>
    </row>
    <row r="131098" spans="1:3" ht="24">
      <c r="A131098" s="23" t="s">
        <v>99</v>
      </c>
      <c r="B131098" s="94">
        <v>109317</v>
      </c>
      <c r="C131098" s="94">
        <v>208185</v>
      </c>
    </row>
    <row r="131099" spans="1:3" ht="24">
      <c r="A131099" s="23" t="s">
        <v>100</v>
      </c>
      <c r="B131099" s="94">
        <v>95872</v>
      </c>
      <c r="C131099" s="94">
        <v>200792</v>
      </c>
    </row>
    <row r="131100" spans="1:3" ht="24">
      <c r="A131100" s="23" t="s">
        <v>101</v>
      </c>
      <c r="B131100" s="94">
        <v>96282</v>
      </c>
      <c r="C131100" s="94">
        <v>205081</v>
      </c>
    </row>
    <row r="131101" spans="1:3" ht="24">
      <c r="A131101" s="23" t="s">
        <v>102</v>
      </c>
      <c r="B131101" s="94">
        <v>95233</v>
      </c>
      <c r="C131101" s="94">
        <v>214637</v>
      </c>
    </row>
    <row r="131102" spans="1:3" ht="24">
      <c r="A131102" s="23" t="s">
        <v>103</v>
      </c>
      <c r="B131102" s="94">
        <v>63483</v>
      </c>
      <c r="C131102" s="94">
        <v>177006</v>
      </c>
    </row>
    <row r="131103" spans="1:3" ht="24">
      <c r="A131103" s="23" t="s">
        <v>104</v>
      </c>
      <c r="B131103" s="94">
        <v>78325</v>
      </c>
      <c r="C131103" s="94">
        <v>187566</v>
      </c>
    </row>
    <row r="131104" spans="1:3" ht="24">
      <c r="A131104" s="23" t="s">
        <v>105</v>
      </c>
      <c r="B131104" s="94">
        <v>98600</v>
      </c>
      <c r="C131104" s="94">
        <v>213597</v>
      </c>
    </row>
    <row r="131105" spans="1:3" ht="24">
      <c r="A131105" s="23" t="s">
        <v>106</v>
      </c>
      <c r="B131105" s="94">
        <v>101095</v>
      </c>
      <c r="C131105" s="94">
        <v>217335</v>
      </c>
    </row>
    <row r="131106" spans="1:3" ht="24">
      <c r="A131106" s="23" t="s">
        <v>107</v>
      </c>
      <c r="B131106" s="94">
        <v>105224</v>
      </c>
      <c r="C131106" s="94">
        <v>220563</v>
      </c>
    </row>
    <row r="131107" spans="1:3" ht="24">
      <c r="A131107" s="23" t="s">
        <v>108</v>
      </c>
      <c r="B131107" s="94">
        <v>82618</v>
      </c>
      <c r="C131107" s="94">
        <v>202396</v>
      </c>
    </row>
    <row r="131108" spans="1:3" ht="24">
      <c r="A131108" s="23" t="s">
        <v>109</v>
      </c>
      <c r="B131108" s="94">
        <v>87855</v>
      </c>
      <c r="C131108" s="94">
        <v>221869</v>
      </c>
    </row>
    <row r="131109" spans="1:3" ht="24">
      <c r="A131109" s="23" t="s">
        <v>110</v>
      </c>
      <c r="B131109" s="94">
        <v>91112</v>
      </c>
      <c r="C131109" s="94">
        <v>220092</v>
      </c>
    </row>
    <row r="131110" spans="1:3" ht="24">
      <c r="A131110" s="23" t="s">
        <v>111</v>
      </c>
      <c r="B131110" s="94">
        <v>75957</v>
      </c>
      <c r="C131110" s="94">
        <v>204799</v>
      </c>
    </row>
    <row r="131111" spans="1:3" ht="24">
      <c r="A131111" s="23" t="s">
        <v>112</v>
      </c>
      <c r="B131111" s="94">
        <v>101344</v>
      </c>
      <c r="C131111" s="94">
        <v>220929</v>
      </c>
    </row>
    <row r="131112" spans="1:3" ht="24">
      <c r="A131112" s="23" t="s">
        <v>113</v>
      </c>
      <c r="B131112" s="94">
        <v>95208</v>
      </c>
      <c r="C131112" s="94">
        <v>207239</v>
      </c>
    </row>
    <row r="131113" spans="1:3" ht="24">
      <c r="A131113" s="23" t="s">
        <v>114</v>
      </c>
      <c r="B131113" s="94">
        <v>82826</v>
      </c>
      <c r="C131113" s="94">
        <v>217243</v>
      </c>
    </row>
    <row r="131114" spans="1:3" ht="24">
      <c r="A131114" s="23" t="s">
        <v>115</v>
      </c>
      <c r="B131114" s="94">
        <v>75602</v>
      </c>
      <c r="C131114" s="94">
        <v>217982</v>
      </c>
    </row>
    <row r="131115" spans="1:3" ht="24">
      <c r="A131115" s="23" t="s">
        <v>116</v>
      </c>
      <c r="B131115" s="94">
        <v>89544</v>
      </c>
      <c r="C131115" s="94">
        <v>223519</v>
      </c>
    </row>
    <row r="131116" spans="1:3" ht="24">
      <c r="A131116" s="23" t="s">
        <v>117</v>
      </c>
      <c r="B131116" s="94">
        <v>89058</v>
      </c>
      <c r="C131116" s="94">
        <v>237062</v>
      </c>
    </row>
    <row r="131117" spans="1:3" ht="24">
      <c r="A131117" s="23" t="s">
        <v>118</v>
      </c>
      <c r="B131117" s="94">
        <v>85923</v>
      </c>
      <c r="C131117" s="94">
        <v>229509</v>
      </c>
    </row>
    <row r="131118" spans="1:3" ht="24">
      <c r="A131118" s="23" t="s">
        <v>119</v>
      </c>
      <c r="B131118" s="94">
        <v>83479</v>
      </c>
      <c r="C131118" s="94">
        <v>236310</v>
      </c>
    </row>
    <row r="131119" spans="1:3" ht="24">
      <c r="A131119" s="23" t="s">
        <v>120</v>
      </c>
      <c r="B131119" s="94">
        <v>72772</v>
      </c>
      <c r="C131119" s="94">
        <v>237178</v>
      </c>
    </row>
    <row r="131120" spans="1:3" ht="24">
      <c r="A131120" s="23" t="s">
        <v>121</v>
      </c>
      <c r="B131120" s="94">
        <v>89276</v>
      </c>
      <c r="C131120" s="94">
        <v>233462</v>
      </c>
    </row>
    <row r="131121" spans="1:3" ht="24">
      <c r="A131121" s="23" t="s">
        <v>122</v>
      </c>
      <c r="B131121" s="94">
        <v>82978</v>
      </c>
      <c r="C131121" s="94">
        <v>243637</v>
      </c>
    </row>
    <row r="131122" spans="1:3" ht="24">
      <c r="A131122" s="23" t="s">
        <v>123</v>
      </c>
      <c r="B131122" s="94">
        <v>91827</v>
      </c>
      <c r="C131122" s="94">
        <v>251853</v>
      </c>
    </row>
    <row r="131123" spans="1:3" ht="24">
      <c r="A131123" s="23" t="s">
        <v>124</v>
      </c>
      <c r="B131123" s="94">
        <v>87055</v>
      </c>
      <c r="C131123" s="94">
        <v>262292</v>
      </c>
    </row>
    <row r="131124" spans="1:3" ht="24">
      <c r="A131124" s="23" t="s">
        <v>125</v>
      </c>
      <c r="B131124" s="94">
        <v>105838</v>
      </c>
      <c r="C131124" s="94">
        <v>275267</v>
      </c>
    </row>
    <row r="131125" spans="1:3" ht="24">
      <c r="A131125" s="23" t="s">
        <v>126</v>
      </c>
      <c r="B131125" s="94">
        <v>81676</v>
      </c>
      <c r="C131125" s="94">
        <v>283634</v>
      </c>
    </row>
    <row r="131126" spans="1:3" ht="24">
      <c r="A131126" s="23" t="s">
        <v>8</v>
      </c>
      <c r="B131126" s="94">
        <v>82029</v>
      </c>
      <c r="C131126" s="94">
        <v>286179</v>
      </c>
    </row>
    <row r="131127" spans="1:3" ht="24">
      <c r="A131127" s="23" t="s">
        <v>9</v>
      </c>
      <c r="B131127" s="94">
        <v>88459</v>
      </c>
      <c r="C131127" s="94">
        <v>286047</v>
      </c>
    </row>
    <row r="131128" spans="1:3" ht="24">
      <c r="A131128" s="23" t="s">
        <v>10</v>
      </c>
      <c r="B131128" s="94">
        <v>73043</v>
      </c>
      <c r="C131128" s="94">
        <v>307363</v>
      </c>
    </row>
    <row r="131129" spans="1:3" ht="24">
      <c r="A131129" s="23" t="s">
        <v>11</v>
      </c>
      <c r="B131129" s="94">
        <v>79345</v>
      </c>
      <c r="C131129" s="94">
        <v>295015</v>
      </c>
    </row>
    <row r="131130" spans="1:3" ht="24">
      <c r="A131130" s="23" t="s">
        <v>12</v>
      </c>
      <c r="B131130" s="95">
        <v>0</v>
      </c>
      <c r="C131130" s="95">
        <v>0</v>
      </c>
    </row>
    <row r="147458" spans="1:3" ht="36">
      <c r="A147458" s="23" t="s">
        <v>74</v>
      </c>
      <c r="B147458" s="70" t="s">
        <v>75</v>
      </c>
      <c r="C147458" s="70"/>
    </row>
    <row r="147459" spans="1:3" ht="24">
      <c r="A147459" s="23" t="s">
        <v>76</v>
      </c>
      <c r="B147459" s="70" t="s">
        <v>77</v>
      </c>
      <c r="C147459" s="70"/>
    </row>
    <row r="147460" spans="1:3">
      <c r="A147460" s="23" t="s">
        <v>135</v>
      </c>
      <c r="B147460" s="70" t="s">
        <v>148</v>
      </c>
      <c r="C147460" s="70" t="s">
        <v>72</v>
      </c>
    </row>
    <row r="147461" spans="1:3" ht="24">
      <c r="A147461" s="23" t="s">
        <v>78</v>
      </c>
      <c r="B147461" s="94">
        <v>29566</v>
      </c>
      <c r="C147461" s="94">
        <v>73709</v>
      </c>
    </row>
    <row r="147462" spans="1:3" ht="24">
      <c r="A147462" s="23" t="s">
        <v>79</v>
      </c>
      <c r="B147462" s="94">
        <v>34890</v>
      </c>
      <c r="C147462" s="94">
        <v>87092</v>
      </c>
    </row>
    <row r="147463" spans="1:3" ht="24">
      <c r="A147463" s="23" t="s">
        <v>80</v>
      </c>
      <c r="B147463" s="94">
        <v>34380</v>
      </c>
      <c r="C147463" s="94">
        <v>84398</v>
      </c>
    </row>
    <row r="147464" spans="1:3" ht="24">
      <c r="A147464" s="23" t="s">
        <v>81</v>
      </c>
      <c r="B147464" s="94">
        <v>40398</v>
      </c>
      <c r="C147464" s="94">
        <v>101434</v>
      </c>
    </row>
    <row r="147465" spans="1:3" ht="24">
      <c r="A147465" s="23" t="s">
        <v>82</v>
      </c>
      <c r="B147465" s="94">
        <v>38610</v>
      </c>
      <c r="C147465" s="94">
        <v>97966</v>
      </c>
    </row>
    <row r="147466" spans="1:3" ht="24">
      <c r="A147466" s="23" t="s">
        <v>83</v>
      </c>
      <c r="B147466" s="94">
        <v>50120</v>
      </c>
      <c r="C147466" s="94">
        <v>116716</v>
      </c>
    </row>
    <row r="147467" spans="1:3" ht="24">
      <c r="A147467" s="23" t="s">
        <v>84</v>
      </c>
      <c r="B147467" s="94">
        <v>42720</v>
      </c>
      <c r="C147467" s="94">
        <v>109341</v>
      </c>
    </row>
    <row r="147468" spans="1:3" ht="24">
      <c r="A147468" s="23" t="s">
        <v>85</v>
      </c>
      <c r="B147468" s="94">
        <v>41749</v>
      </c>
      <c r="C147468" s="94">
        <v>104011</v>
      </c>
    </row>
    <row r="147469" spans="1:3" ht="24">
      <c r="A147469" s="23" t="s">
        <v>86</v>
      </c>
      <c r="B147469" s="94">
        <v>32536</v>
      </c>
      <c r="C147469" s="94">
        <v>98627</v>
      </c>
    </row>
    <row r="147470" spans="1:3" ht="24">
      <c r="A147470" s="23" t="s">
        <v>87</v>
      </c>
      <c r="B147470" s="94">
        <v>37442</v>
      </c>
      <c r="C147470" s="94">
        <v>107659</v>
      </c>
    </row>
    <row r="147471" spans="1:3" ht="24">
      <c r="A147471" s="23" t="s">
        <v>88</v>
      </c>
      <c r="B147471" s="94">
        <v>40752</v>
      </c>
      <c r="C147471" s="94">
        <v>117954</v>
      </c>
    </row>
    <row r="147472" spans="1:3" ht="24">
      <c r="A147472" s="23" t="s">
        <v>89</v>
      </c>
      <c r="B147472" s="94">
        <v>39612</v>
      </c>
      <c r="C147472" s="94">
        <v>122125</v>
      </c>
    </row>
    <row r="147473" spans="1:3" ht="24">
      <c r="A147473" s="23" t="s">
        <v>90</v>
      </c>
      <c r="B147473" s="94">
        <v>68955</v>
      </c>
      <c r="C147473" s="94">
        <v>136480</v>
      </c>
    </row>
    <row r="147474" spans="1:3" ht="24">
      <c r="A147474" s="23" t="s">
        <v>91</v>
      </c>
      <c r="B147474" s="94">
        <v>77422</v>
      </c>
      <c r="C147474" s="94">
        <v>138272</v>
      </c>
    </row>
    <row r="147475" spans="1:3" ht="24">
      <c r="A147475" s="23" t="s">
        <v>92</v>
      </c>
      <c r="B147475" s="94">
        <v>64699</v>
      </c>
      <c r="C147475" s="94">
        <v>132831</v>
      </c>
    </row>
    <row r="147476" spans="1:3" ht="24">
      <c r="A147476" s="23" t="s">
        <v>93</v>
      </c>
      <c r="B147476" s="94">
        <v>80049</v>
      </c>
      <c r="C147476" s="94">
        <v>147332</v>
      </c>
    </row>
    <row r="147477" spans="1:3" ht="24">
      <c r="A147477" s="23" t="s">
        <v>94</v>
      </c>
      <c r="B147477" s="94">
        <v>79290</v>
      </c>
      <c r="C147477" s="94">
        <v>153180</v>
      </c>
    </row>
    <row r="147478" spans="1:3" ht="24">
      <c r="A147478" s="23" t="s">
        <v>95</v>
      </c>
      <c r="B147478" s="94">
        <v>89835</v>
      </c>
      <c r="C147478" s="94">
        <v>167808</v>
      </c>
    </row>
    <row r="147479" spans="1:3" ht="24">
      <c r="A147479" s="23" t="s">
        <v>96</v>
      </c>
      <c r="B147479" s="94">
        <v>94436</v>
      </c>
      <c r="C147479" s="94">
        <v>173615</v>
      </c>
    </row>
    <row r="147480" spans="1:3" ht="24">
      <c r="A147480" s="23" t="s">
        <v>97</v>
      </c>
      <c r="B147480" s="94">
        <v>111562</v>
      </c>
      <c r="C147480" s="94">
        <v>194580</v>
      </c>
    </row>
    <row r="147481" spans="1:3" ht="24">
      <c r="A147481" s="23" t="s">
        <v>98</v>
      </c>
      <c r="B147481" s="94">
        <v>114126</v>
      </c>
      <c r="C147481" s="94">
        <v>212474</v>
      </c>
    </row>
    <row r="147482" spans="1:3" ht="24">
      <c r="A147482" s="23" t="s">
        <v>99</v>
      </c>
      <c r="B147482" s="94">
        <v>109317</v>
      </c>
      <c r="C147482" s="94">
        <v>208185</v>
      </c>
    </row>
    <row r="147483" spans="1:3" ht="24">
      <c r="A147483" s="23" t="s">
        <v>100</v>
      </c>
      <c r="B147483" s="94">
        <v>95872</v>
      </c>
      <c r="C147483" s="94">
        <v>200792</v>
      </c>
    </row>
    <row r="147484" spans="1:3" ht="24">
      <c r="A147484" s="23" t="s">
        <v>101</v>
      </c>
      <c r="B147484" s="94">
        <v>96282</v>
      </c>
      <c r="C147484" s="94">
        <v>205081</v>
      </c>
    </row>
    <row r="147485" spans="1:3" ht="24">
      <c r="A147485" s="23" t="s">
        <v>102</v>
      </c>
      <c r="B147485" s="94">
        <v>95233</v>
      </c>
      <c r="C147485" s="94">
        <v>214637</v>
      </c>
    </row>
    <row r="147486" spans="1:3" ht="24">
      <c r="A147486" s="23" t="s">
        <v>103</v>
      </c>
      <c r="B147486" s="94">
        <v>63483</v>
      </c>
      <c r="C147486" s="94">
        <v>177006</v>
      </c>
    </row>
    <row r="147487" spans="1:3" ht="24">
      <c r="A147487" s="23" t="s">
        <v>104</v>
      </c>
      <c r="B147487" s="94">
        <v>78325</v>
      </c>
      <c r="C147487" s="94">
        <v>187566</v>
      </c>
    </row>
    <row r="147488" spans="1:3" ht="24">
      <c r="A147488" s="23" t="s">
        <v>105</v>
      </c>
      <c r="B147488" s="94">
        <v>98600</v>
      </c>
      <c r="C147488" s="94">
        <v>213597</v>
      </c>
    </row>
    <row r="147489" spans="1:3" ht="24">
      <c r="A147489" s="23" t="s">
        <v>106</v>
      </c>
      <c r="B147489" s="94">
        <v>101095</v>
      </c>
      <c r="C147489" s="94">
        <v>217335</v>
      </c>
    </row>
    <row r="147490" spans="1:3" ht="24">
      <c r="A147490" s="23" t="s">
        <v>107</v>
      </c>
      <c r="B147490" s="94">
        <v>105224</v>
      </c>
      <c r="C147490" s="94">
        <v>220563</v>
      </c>
    </row>
    <row r="147491" spans="1:3" ht="24">
      <c r="A147491" s="23" t="s">
        <v>108</v>
      </c>
      <c r="B147491" s="94">
        <v>82618</v>
      </c>
      <c r="C147491" s="94">
        <v>202396</v>
      </c>
    </row>
    <row r="147492" spans="1:3" ht="24">
      <c r="A147492" s="23" t="s">
        <v>109</v>
      </c>
      <c r="B147492" s="94">
        <v>87855</v>
      </c>
      <c r="C147492" s="94">
        <v>221869</v>
      </c>
    </row>
    <row r="147493" spans="1:3" ht="24">
      <c r="A147493" s="23" t="s">
        <v>110</v>
      </c>
      <c r="B147493" s="94">
        <v>91112</v>
      </c>
      <c r="C147493" s="94">
        <v>220092</v>
      </c>
    </row>
    <row r="147494" spans="1:3" ht="24">
      <c r="A147494" s="23" t="s">
        <v>111</v>
      </c>
      <c r="B147494" s="94">
        <v>75957</v>
      </c>
      <c r="C147494" s="94">
        <v>204799</v>
      </c>
    </row>
    <row r="147495" spans="1:3" ht="24">
      <c r="A147495" s="23" t="s">
        <v>112</v>
      </c>
      <c r="B147495" s="94">
        <v>101344</v>
      </c>
      <c r="C147495" s="94">
        <v>220929</v>
      </c>
    </row>
    <row r="147496" spans="1:3" ht="24">
      <c r="A147496" s="23" t="s">
        <v>113</v>
      </c>
      <c r="B147496" s="94">
        <v>95208</v>
      </c>
      <c r="C147496" s="94">
        <v>207239</v>
      </c>
    </row>
    <row r="147497" spans="1:3" ht="24">
      <c r="A147497" s="23" t="s">
        <v>114</v>
      </c>
      <c r="B147497" s="94">
        <v>82826</v>
      </c>
      <c r="C147497" s="94">
        <v>217243</v>
      </c>
    </row>
    <row r="147498" spans="1:3" ht="24">
      <c r="A147498" s="23" t="s">
        <v>115</v>
      </c>
      <c r="B147498" s="94">
        <v>75602</v>
      </c>
      <c r="C147498" s="94">
        <v>217982</v>
      </c>
    </row>
    <row r="147499" spans="1:3" ht="24">
      <c r="A147499" s="23" t="s">
        <v>116</v>
      </c>
      <c r="B147499" s="94">
        <v>89544</v>
      </c>
      <c r="C147499" s="94">
        <v>223519</v>
      </c>
    </row>
    <row r="147500" spans="1:3" ht="24">
      <c r="A147500" s="23" t="s">
        <v>117</v>
      </c>
      <c r="B147500" s="94">
        <v>89058</v>
      </c>
      <c r="C147500" s="94">
        <v>237062</v>
      </c>
    </row>
    <row r="147501" spans="1:3" ht="24">
      <c r="A147501" s="23" t="s">
        <v>118</v>
      </c>
      <c r="B147501" s="94">
        <v>85923</v>
      </c>
      <c r="C147501" s="94">
        <v>229509</v>
      </c>
    </row>
    <row r="147502" spans="1:3" ht="24">
      <c r="A147502" s="23" t="s">
        <v>119</v>
      </c>
      <c r="B147502" s="94">
        <v>83479</v>
      </c>
      <c r="C147502" s="94">
        <v>236310</v>
      </c>
    </row>
    <row r="147503" spans="1:3" ht="24">
      <c r="A147503" s="23" t="s">
        <v>120</v>
      </c>
      <c r="B147503" s="94">
        <v>72772</v>
      </c>
      <c r="C147503" s="94">
        <v>237178</v>
      </c>
    </row>
    <row r="147504" spans="1:3" ht="24">
      <c r="A147504" s="23" t="s">
        <v>121</v>
      </c>
      <c r="B147504" s="94">
        <v>89276</v>
      </c>
      <c r="C147504" s="94">
        <v>233462</v>
      </c>
    </row>
    <row r="147505" spans="1:3" ht="24">
      <c r="A147505" s="23" t="s">
        <v>122</v>
      </c>
      <c r="B147505" s="94">
        <v>82978</v>
      </c>
      <c r="C147505" s="94">
        <v>243637</v>
      </c>
    </row>
    <row r="147506" spans="1:3" ht="24">
      <c r="A147506" s="23" t="s">
        <v>123</v>
      </c>
      <c r="B147506" s="94">
        <v>91827</v>
      </c>
      <c r="C147506" s="94">
        <v>251853</v>
      </c>
    </row>
    <row r="147507" spans="1:3" ht="24">
      <c r="A147507" s="23" t="s">
        <v>124</v>
      </c>
      <c r="B147507" s="94">
        <v>87055</v>
      </c>
      <c r="C147507" s="94">
        <v>262292</v>
      </c>
    </row>
    <row r="147508" spans="1:3" ht="24">
      <c r="A147508" s="23" t="s">
        <v>125</v>
      </c>
      <c r="B147508" s="94">
        <v>105838</v>
      </c>
      <c r="C147508" s="94">
        <v>275267</v>
      </c>
    </row>
    <row r="147509" spans="1:3" ht="24">
      <c r="A147509" s="23" t="s">
        <v>126</v>
      </c>
      <c r="B147509" s="94">
        <v>81676</v>
      </c>
      <c r="C147509" s="94">
        <v>283634</v>
      </c>
    </row>
    <row r="147510" spans="1:3" ht="24">
      <c r="A147510" s="23" t="s">
        <v>8</v>
      </c>
      <c r="B147510" s="94">
        <v>82029</v>
      </c>
      <c r="C147510" s="94">
        <v>286179</v>
      </c>
    </row>
    <row r="147511" spans="1:3" ht="24">
      <c r="A147511" s="23" t="s">
        <v>9</v>
      </c>
      <c r="B147511" s="94">
        <v>88459</v>
      </c>
      <c r="C147511" s="94">
        <v>286047</v>
      </c>
    </row>
    <row r="147512" spans="1:3" ht="24">
      <c r="A147512" s="23" t="s">
        <v>10</v>
      </c>
      <c r="B147512" s="94">
        <v>73043</v>
      </c>
      <c r="C147512" s="94">
        <v>307363</v>
      </c>
    </row>
    <row r="147513" spans="1:3" ht="24">
      <c r="A147513" s="23" t="s">
        <v>11</v>
      </c>
      <c r="B147513" s="94">
        <v>79345</v>
      </c>
      <c r="C147513" s="94">
        <v>295015</v>
      </c>
    </row>
    <row r="147514" spans="1:3" ht="24">
      <c r="A147514" s="23" t="s">
        <v>12</v>
      </c>
      <c r="B147514" s="95">
        <v>0</v>
      </c>
      <c r="C147514" s="95">
        <v>0</v>
      </c>
    </row>
    <row r="163842" spans="1:3" ht="36">
      <c r="A163842" s="23" t="s">
        <v>74</v>
      </c>
      <c r="B163842" s="70" t="s">
        <v>75</v>
      </c>
      <c r="C163842" s="70"/>
    </row>
    <row r="163843" spans="1:3" ht="24">
      <c r="A163843" s="23" t="s">
        <v>76</v>
      </c>
      <c r="B163843" s="70" t="s">
        <v>77</v>
      </c>
      <c r="C163843" s="70"/>
    </row>
    <row r="163844" spans="1:3">
      <c r="A163844" s="23" t="s">
        <v>135</v>
      </c>
      <c r="B163844" s="70" t="s">
        <v>148</v>
      </c>
      <c r="C163844" s="70" t="s">
        <v>72</v>
      </c>
    </row>
    <row r="163845" spans="1:3" ht="24">
      <c r="A163845" s="23" t="s">
        <v>78</v>
      </c>
      <c r="B163845" s="94">
        <v>29566</v>
      </c>
      <c r="C163845" s="94">
        <v>73709</v>
      </c>
    </row>
    <row r="163846" spans="1:3" ht="24">
      <c r="A163846" s="23" t="s">
        <v>79</v>
      </c>
      <c r="B163846" s="94">
        <v>34890</v>
      </c>
      <c r="C163846" s="94">
        <v>87092</v>
      </c>
    </row>
    <row r="163847" spans="1:3" ht="24">
      <c r="A163847" s="23" t="s">
        <v>80</v>
      </c>
      <c r="B163847" s="94">
        <v>34380</v>
      </c>
      <c r="C163847" s="94">
        <v>84398</v>
      </c>
    </row>
    <row r="163848" spans="1:3" ht="24">
      <c r="A163848" s="23" t="s">
        <v>81</v>
      </c>
      <c r="B163848" s="94">
        <v>40398</v>
      </c>
      <c r="C163848" s="94">
        <v>101434</v>
      </c>
    </row>
    <row r="163849" spans="1:3" ht="24">
      <c r="A163849" s="23" t="s">
        <v>82</v>
      </c>
      <c r="B163849" s="94">
        <v>38610</v>
      </c>
      <c r="C163849" s="94">
        <v>97966</v>
      </c>
    </row>
    <row r="163850" spans="1:3" ht="24">
      <c r="A163850" s="23" t="s">
        <v>83</v>
      </c>
      <c r="B163850" s="94">
        <v>50120</v>
      </c>
      <c r="C163850" s="94">
        <v>116716</v>
      </c>
    </row>
    <row r="163851" spans="1:3" ht="24">
      <c r="A163851" s="23" t="s">
        <v>84</v>
      </c>
      <c r="B163851" s="94">
        <v>42720</v>
      </c>
      <c r="C163851" s="94">
        <v>109341</v>
      </c>
    </row>
    <row r="163852" spans="1:3" ht="24">
      <c r="A163852" s="23" t="s">
        <v>85</v>
      </c>
      <c r="B163852" s="94">
        <v>41749</v>
      </c>
      <c r="C163852" s="94">
        <v>104011</v>
      </c>
    </row>
    <row r="163853" spans="1:3" ht="24">
      <c r="A163853" s="23" t="s">
        <v>86</v>
      </c>
      <c r="B163853" s="94">
        <v>32536</v>
      </c>
      <c r="C163853" s="94">
        <v>98627</v>
      </c>
    </row>
    <row r="163854" spans="1:3" ht="24">
      <c r="A163854" s="23" t="s">
        <v>87</v>
      </c>
      <c r="B163854" s="94">
        <v>37442</v>
      </c>
      <c r="C163854" s="94">
        <v>107659</v>
      </c>
    </row>
    <row r="163855" spans="1:3" ht="24">
      <c r="A163855" s="23" t="s">
        <v>88</v>
      </c>
      <c r="B163855" s="94">
        <v>40752</v>
      </c>
      <c r="C163855" s="94">
        <v>117954</v>
      </c>
    </row>
    <row r="163856" spans="1:3" ht="24">
      <c r="A163856" s="23" t="s">
        <v>89</v>
      </c>
      <c r="B163856" s="94">
        <v>39612</v>
      </c>
      <c r="C163856" s="94">
        <v>122125</v>
      </c>
    </row>
    <row r="163857" spans="1:3" ht="24">
      <c r="A163857" s="23" t="s">
        <v>90</v>
      </c>
      <c r="B163857" s="94">
        <v>68955</v>
      </c>
      <c r="C163857" s="94">
        <v>136480</v>
      </c>
    </row>
    <row r="163858" spans="1:3" ht="24">
      <c r="A163858" s="23" t="s">
        <v>91</v>
      </c>
      <c r="B163858" s="94">
        <v>77422</v>
      </c>
      <c r="C163858" s="94">
        <v>138272</v>
      </c>
    </row>
    <row r="163859" spans="1:3" ht="24">
      <c r="A163859" s="23" t="s">
        <v>92</v>
      </c>
      <c r="B163859" s="94">
        <v>64699</v>
      </c>
      <c r="C163859" s="94">
        <v>132831</v>
      </c>
    </row>
    <row r="163860" spans="1:3" ht="24">
      <c r="A163860" s="23" t="s">
        <v>93</v>
      </c>
      <c r="B163860" s="94">
        <v>80049</v>
      </c>
      <c r="C163860" s="94">
        <v>147332</v>
      </c>
    </row>
    <row r="163861" spans="1:3" ht="24">
      <c r="A163861" s="23" t="s">
        <v>94</v>
      </c>
      <c r="B163861" s="94">
        <v>79290</v>
      </c>
      <c r="C163861" s="94">
        <v>153180</v>
      </c>
    </row>
    <row r="163862" spans="1:3" ht="24">
      <c r="A163862" s="23" t="s">
        <v>95</v>
      </c>
      <c r="B163862" s="94">
        <v>89835</v>
      </c>
      <c r="C163862" s="94">
        <v>167808</v>
      </c>
    </row>
    <row r="163863" spans="1:3" ht="24">
      <c r="A163863" s="23" t="s">
        <v>96</v>
      </c>
      <c r="B163863" s="94">
        <v>94436</v>
      </c>
      <c r="C163863" s="94">
        <v>173615</v>
      </c>
    </row>
    <row r="163864" spans="1:3" ht="24">
      <c r="A163864" s="23" t="s">
        <v>97</v>
      </c>
      <c r="B163864" s="94">
        <v>111562</v>
      </c>
      <c r="C163864" s="94">
        <v>194580</v>
      </c>
    </row>
    <row r="163865" spans="1:3" ht="24">
      <c r="A163865" s="23" t="s">
        <v>98</v>
      </c>
      <c r="B163865" s="94">
        <v>114126</v>
      </c>
      <c r="C163865" s="94">
        <v>212474</v>
      </c>
    </row>
    <row r="163866" spans="1:3" ht="24">
      <c r="A163866" s="23" t="s">
        <v>99</v>
      </c>
      <c r="B163866" s="94">
        <v>109317</v>
      </c>
      <c r="C163866" s="94">
        <v>208185</v>
      </c>
    </row>
    <row r="163867" spans="1:3" ht="24">
      <c r="A163867" s="23" t="s">
        <v>100</v>
      </c>
      <c r="B163867" s="94">
        <v>95872</v>
      </c>
      <c r="C163867" s="94">
        <v>200792</v>
      </c>
    </row>
    <row r="163868" spans="1:3" ht="24">
      <c r="A163868" s="23" t="s">
        <v>101</v>
      </c>
      <c r="B163868" s="94">
        <v>96282</v>
      </c>
      <c r="C163868" s="94">
        <v>205081</v>
      </c>
    </row>
    <row r="163869" spans="1:3" ht="24">
      <c r="A163869" s="23" t="s">
        <v>102</v>
      </c>
      <c r="B163869" s="94">
        <v>95233</v>
      </c>
      <c r="C163869" s="94">
        <v>214637</v>
      </c>
    </row>
    <row r="163870" spans="1:3" ht="24">
      <c r="A163870" s="23" t="s">
        <v>103</v>
      </c>
      <c r="B163870" s="94">
        <v>63483</v>
      </c>
      <c r="C163870" s="94">
        <v>177006</v>
      </c>
    </row>
    <row r="163871" spans="1:3" ht="24">
      <c r="A163871" s="23" t="s">
        <v>104</v>
      </c>
      <c r="B163871" s="94">
        <v>78325</v>
      </c>
      <c r="C163871" s="94">
        <v>187566</v>
      </c>
    </row>
    <row r="163872" spans="1:3" ht="24">
      <c r="A163872" s="23" t="s">
        <v>105</v>
      </c>
      <c r="B163872" s="94">
        <v>98600</v>
      </c>
      <c r="C163872" s="94">
        <v>213597</v>
      </c>
    </row>
    <row r="163873" spans="1:3" ht="24">
      <c r="A163873" s="23" t="s">
        <v>106</v>
      </c>
      <c r="B163873" s="94">
        <v>101095</v>
      </c>
      <c r="C163873" s="94">
        <v>217335</v>
      </c>
    </row>
    <row r="163874" spans="1:3" ht="24">
      <c r="A163874" s="23" t="s">
        <v>107</v>
      </c>
      <c r="B163874" s="94">
        <v>105224</v>
      </c>
      <c r="C163874" s="94">
        <v>220563</v>
      </c>
    </row>
    <row r="163875" spans="1:3" ht="24">
      <c r="A163875" s="23" t="s">
        <v>108</v>
      </c>
      <c r="B163875" s="94">
        <v>82618</v>
      </c>
      <c r="C163875" s="94">
        <v>202396</v>
      </c>
    </row>
    <row r="163876" spans="1:3" ht="24">
      <c r="A163876" s="23" t="s">
        <v>109</v>
      </c>
      <c r="B163876" s="94">
        <v>87855</v>
      </c>
      <c r="C163876" s="94">
        <v>221869</v>
      </c>
    </row>
    <row r="163877" spans="1:3" ht="24">
      <c r="A163877" s="23" t="s">
        <v>110</v>
      </c>
      <c r="B163877" s="94">
        <v>91112</v>
      </c>
      <c r="C163877" s="94">
        <v>220092</v>
      </c>
    </row>
    <row r="163878" spans="1:3" ht="24">
      <c r="A163878" s="23" t="s">
        <v>111</v>
      </c>
      <c r="B163878" s="94">
        <v>75957</v>
      </c>
      <c r="C163878" s="94">
        <v>204799</v>
      </c>
    </row>
    <row r="163879" spans="1:3" ht="24">
      <c r="A163879" s="23" t="s">
        <v>112</v>
      </c>
      <c r="B163879" s="94">
        <v>101344</v>
      </c>
      <c r="C163879" s="94">
        <v>220929</v>
      </c>
    </row>
    <row r="163880" spans="1:3" ht="24">
      <c r="A163880" s="23" t="s">
        <v>113</v>
      </c>
      <c r="B163880" s="94">
        <v>95208</v>
      </c>
      <c r="C163880" s="94">
        <v>207239</v>
      </c>
    </row>
    <row r="163881" spans="1:3" ht="24">
      <c r="A163881" s="23" t="s">
        <v>114</v>
      </c>
      <c r="B163881" s="94">
        <v>82826</v>
      </c>
      <c r="C163881" s="94">
        <v>217243</v>
      </c>
    </row>
    <row r="163882" spans="1:3" ht="24">
      <c r="A163882" s="23" t="s">
        <v>115</v>
      </c>
      <c r="B163882" s="94">
        <v>75602</v>
      </c>
      <c r="C163882" s="94">
        <v>217982</v>
      </c>
    </row>
    <row r="163883" spans="1:3" ht="24">
      <c r="A163883" s="23" t="s">
        <v>116</v>
      </c>
      <c r="B163883" s="94">
        <v>89544</v>
      </c>
      <c r="C163883" s="94">
        <v>223519</v>
      </c>
    </row>
    <row r="163884" spans="1:3" ht="24">
      <c r="A163884" s="23" t="s">
        <v>117</v>
      </c>
      <c r="B163884" s="94">
        <v>89058</v>
      </c>
      <c r="C163884" s="94">
        <v>237062</v>
      </c>
    </row>
    <row r="163885" spans="1:3" ht="24">
      <c r="A163885" s="23" t="s">
        <v>118</v>
      </c>
      <c r="B163885" s="94">
        <v>85923</v>
      </c>
      <c r="C163885" s="94">
        <v>229509</v>
      </c>
    </row>
    <row r="163886" spans="1:3" ht="24">
      <c r="A163886" s="23" t="s">
        <v>119</v>
      </c>
      <c r="B163886" s="94">
        <v>83479</v>
      </c>
      <c r="C163886" s="94">
        <v>236310</v>
      </c>
    </row>
    <row r="163887" spans="1:3" ht="24">
      <c r="A163887" s="23" t="s">
        <v>120</v>
      </c>
      <c r="B163887" s="94">
        <v>72772</v>
      </c>
      <c r="C163887" s="94">
        <v>237178</v>
      </c>
    </row>
    <row r="163888" spans="1:3" ht="24">
      <c r="A163888" s="23" t="s">
        <v>121</v>
      </c>
      <c r="B163888" s="94">
        <v>89276</v>
      </c>
      <c r="C163888" s="94">
        <v>233462</v>
      </c>
    </row>
    <row r="163889" spans="1:3" ht="24">
      <c r="A163889" s="23" t="s">
        <v>122</v>
      </c>
      <c r="B163889" s="94">
        <v>82978</v>
      </c>
      <c r="C163889" s="94">
        <v>243637</v>
      </c>
    </row>
    <row r="163890" spans="1:3" ht="24">
      <c r="A163890" s="23" t="s">
        <v>123</v>
      </c>
      <c r="B163890" s="94">
        <v>91827</v>
      </c>
      <c r="C163890" s="94">
        <v>251853</v>
      </c>
    </row>
    <row r="163891" spans="1:3" ht="24">
      <c r="A163891" s="23" t="s">
        <v>124</v>
      </c>
      <c r="B163891" s="94">
        <v>87055</v>
      </c>
      <c r="C163891" s="94">
        <v>262292</v>
      </c>
    </row>
    <row r="163892" spans="1:3" ht="24">
      <c r="A163892" s="23" t="s">
        <v>125</v>
      </c>
      <c r="B163892" s="94">
        <v>105838</v>
      </c>
      <c r="C163892" s="94">
        <v>275267</v>
      </c>
    </row>
    <row r="163893" spans="1:3" ht="24">
      <c r="A163893" s="23" t="s">
        <v>126</v>
      </c>
      <c r="B163893" s="94">
        <v>81676</v>
      </c>
      <c r="C163893" s="94">
        <v>283634</v>
      </c>
    </row>
    <row r="163894" spans="1:3" ht="24">
      <c r="A163894" s="23" t="s">
        <v>8</v>
      </c>
      <c r="B163894" s="94">
        <v>82029</v>
      </c>
      <c r="C163894" s="94">
        <v>286179</v>
      </c>
    </row>
    <row r="163895" spans="1:3" ht="24">
      <c r="A163895" s="23" t="s">
        <v>9</v>
      </c>
      <c r="B163895" s="94">
        <v>88459</v>
      </c>
      <c r="C163895" s="94">
        <v>286047</v>
      </c>
    </row>
    <row r="163896" spans="1:3" ht="24">
      <c r="A163896" s="23" t="s">
        <v>10</v>
      </c>
      <c r="B163896" s="94">
        <v>73043</v>
      </c>
      <c r="C163896" s="94">
        <v>307363</v>
      </c>
    </row>
    <row r="163897" spans="1:3" ht="24">
      <c r="A163897" s="23" t="s">
        <v>11</v>
      </c>
      <c r="B163897" s="94">
        <v>79345</v>
      </c>
      <c r="C163897" s="94">
        <v>295015</v>
      </c>
    </row>
    <row r="163898" spans="1:3" ht="24">
      <c r="A163898" s="23" t="s">
        <v>12</v>
      </c>
      <c r="B163898" s="95">
        <v>0</v>
      </c>
      <c r="C163898" s="95">
        <v>0</v>
      </c>
    </row>
    <row r="180226" spans="1:3" ht="36">
      <c r="A180226" s="23" t="s">
        <v>74</v>
      </c>
      <c r="B180226" s="70" t="s">
        <v>75</v>
      </c>
      <c r="C180226" s="70"/>
    </row>
    <row r="180227" spans="1:3" ht="24">
      <c r="A180227" s="23" t="s">
        <v>76</v>
      </c>
      <c r="B180227" s="70" t="s">
        <v>77</v>
      </c>
      <c r="C180227" s="70"/>
    </row>
    <row r="180228" spans="1:3">
      <c r="A180228" s="23" t="s">
        <v>135</v>
      </c>
      <c r="B180228" s="70" t="s">
        <v>148</v>
      </c>
      <c r="C180228" s="70" t="s">
        <v>72</v>
      </c>
    </row>
    <row r="180229" spans="1:3" ht="24">
      <c r="A180229" s="23" t="s">
        <v>78</v>
      </c>
      <c r="B180229" s="94">
        <v>29566</v>
      </c>
      <c r="C180229" s="94">
        <v>73709</v>
      </c>
    </row>
    <row r="180230" spans="1:3" ht="24">
      <c r="A180230" s="23" t="s">
        <v>79</v>
      </c>
      <c r="B180230" s="94">
        <v>34890</v>
      </c>
      <c r="C180230" s="94">
        <v>87092</v>
      </c>
    </row>
    <row r="180231" spans="1:3" ht="24">
      <c r="A180231" s="23" t="s">
        <v>80</v>
      </c>
      <c r="B180231" s="94">
        <v>34380</v>
      </c>
      <c r="C180231" s="94">
        <v>84398</v>
      </c>
    </row>
    <row r="180232" spans="1:3" ht="24">
      <c r="A180232" s="23" t="s">
        <v>81</v>
      </c>
      <c r="B180232" s="94">
        <v>40398</v>
      </c>
      <c r="C180232" s="94">
        <v>101434</v>
      </c>
    </row>
    <row r="180233" spans="1:3" ht="24">
      <c r="A180233" s="23" t="s">
        <v>82</v>
      </c>
      <c r="B180233" s="94">
        <v>38610</v>
      </c>
      <c r="C180233" s="94">
        <v>97966</v>
      </c>
    </row>
    <row r="180234" spans="1:3" ht="24">
      <c r="A180234" s="23" t="s">
        <v>83</v>
      </c>
      <c r="B180234" s="94">
        <v>50120</v>
      </c>
      <c r="C180234" s="94">
        <v>116716</v>
      </c>
    </row>
    <row r="180235" spans="1:3" ht="24">
      <c r="A180235" s="23" t="s">
        <v>84</v>
      </c>
      <c r="B180235" s="94">
        <v>42720</v>
      </c>
      <c r="C180235" s="94">
        <v>109341</v>
      </c>
    </row>
    <row r="180236" spans="1:3" ht="24">
      <c r="A180236" s="23" t="s">
        <v>85</v>
      </c>
      <c r="B180236" s="94">
        <v>41749</v>
      </c>
      <c r="C180236" s="94">
        <v>104011</v>
      </c>
    </row>
    <row r="180237" spans="1:3" ht="24">
      <c r="A180237" s="23" t="s">
        <v>86</v>
      </c>
      <c r="B180237" s="94">
        <v>32536</v>
      </c>
      <c r="C180237" s="94">
        <v>98627</v>
      </c>
    </row>
    <row r="180238" spans="1:3" ht="24">
      <c r="A180238" s="23" t="s">
        <v>87</v>
      </c>
      <c r="B180238" s="94">
        <v>37442</v>
      </c>
      <c r="C180238" s="94">
        <v>107659</v>
      </c>
    </row>
    <row r="180239" spans="1:3" ht="24">
      <c r="A180239" s="23" t="s">
        <v>88</v>
      </c>
      <c r="B180239" s="94">
        <v>40752</v>
      </c>
      <c r="C180239" s="94">
        <v>117954</v>
      </c>
    </row>
    <row r="180240" spans="1:3" ht="24">
      <c r="A180240" s="23" t="s">
        <v>89</v>
      </c>
      <c r="B180240" s="94">
        <v>39612</v>
      </c>
      <c r="C180240" s="94">
        <v>122125</v>
      </c>
    </row>
    <row r="180241" spans="1:3" ht="24">
      <c r="A180241" s="23" t="s">
        <v>90</v>
      </c>
      <c r="B180241" s="94">
        <v>68955</v>
      </c>
      <c r="C180241" s="94">
        <v>136480</v>
      </c>
    </row>
    <row r="180242" spans="1:3" ht="24">
      <c r="A180242" s="23" t="s">
        <v>91</v>
      </c>
      <c r="B180242" s="94">
        <v>77422</v>
      </c>
      <c r="C180242" s="94">
        <v>138272</v>
      </c>
    </row>
    <row r="180243" spans="1:3" ht="24">
      <c r="A180243" s="23" t="s">
        <v>92</v>
      </c>
      <c r="B180243" s="94">
        <v>64699</v>
      </c>
      <c r="C180243" s="94">
        <v>132831</v>
      </c>
    </row>
    <row r="180244" spans="1:3" ht="24">
      <c r="A180244" s="23" t="s">
        <v>93</v>
      </c>
      <c r="B180244" s="94">
        <v>80049</v>
      </c>
      <c r="C180244" s="94">
        <v>147332</v>
      </c>
    </row>
    <row r="180245" spans="1:3" ht="24">
      <c r="A180245" s="23" t="s">
        <v>94</v>
      </c>
      <c r="B180245" s="94">
        <v>79290</v>
      </c>
      <c r="C180245" s="94">
        <v>153180</v>
      </c>
    </row>
    <row r="180246" spans="1:3" ht="24">
      <c r="A180246" s="23" t="s">
        <v>95</v>
      </c>
      <c r="B180246" s="94">
        <v>89835</v>
      </c>
      <c r="C180246" s="94">
        <v>167808</v>
      </c>
    </row>
    <row r="180247" spans="1:3" ht="24">
      <c r="A180247" s="23" t="s">
        <v>96</v>
      </c>
      <c r="B180247" s="94">
        <v>94436</v>
      </c>
      <c r="C180247" s="94">
        <v>173615</v>
      </c>
    </row>
    <row r="180248" spans="1:3" ht="24">
      <c r="A180248" s="23" t="s">
        <v>97</v>
      </c>
      <c r="B180248" s="94">
        <v>111562</v>
      </c>
      <c r="C180248" s="94">
        <v>194580</v>
      </c>
    </row>
    <row r="180249" spans="1:3" ht="24">
      <c r="A180249" s="23" t="s">
        <v>98</v>
      </c>
      <c r="B180249" s="94">
        <v>114126</v>
      </c>
      <c r="C180249" s="94">
        <v>212474</v>
      </c>
    </row>
    <row r="180250" spans="1:3" ht="24">
      <c r="A180250" s="23" t="s">
        <v>99</v>
      </c>
      <c r="B180250" s="94">
        <v>109317</v>
      </c>
      <c r="C180250" s="94">
        <v>208185</v>
      </c>
    </row>
    <row r="180251" spans="1:3" ht="24">
      <c r="A180251" s="23" t="s">
        <v>100</v>
      </c>
      <c r="B180251" s="94">
        <v>95872</v>
      </c>
      <c r="C180251" s="94">
        <v>200792</v>
      </c>
    </row>
    <row r="180252" spans="1:3" ht="24">
      <c r="A180252" s="23" t="s">
        <v>101</v>
      </c>
      <c r="B180252" s="94">
        <v>96282</v>
      </c>
      <c r="C180252" s="94">
        <v>205081</v>
      </c>
    </row>
    <row r="180253" spans="1:3" ht="24">
      <c r="A180253" s="23" t="s">
        <v>102</v>
      </c>
      <c r="B180253" s="94">
        <v>95233</v>
      </c>
      <c r="C180253" s="94">
        <v>214637</v>
      </c>
    </row>
    <row r="180254" spans="1:3" ht="24">
      <c r="A180254" s="23" t="s">
        <v>103</v>
      </c>
      <c r="B180254" s="94">
        <v>63483</v>
      </c>
      <c r="C180254" s="94">
        <v>177006</v>
      </c>
    </row>
    <row r="180255" spans="1:3" ht="24">
      <c r="A180255" s="23" t="s">
        <v>104</v>
      </c>
      <c r="B180255" s="94">
        <v>78325</v>
      </c>
      <c r="C180255" s="94">
        <v>187566</v>
      </c>
    </row>
    <row r="180256" spans="1:3" ht="24">
      <c r="A180256" s="23" t="s">
        <v>105</v>
      </c>
      <c r="B180256" s="94">
        <v>98600</v>
      </c>
      <c r="C180256" s="94">
        <v>213597</v>
      </c>
    </row>
    <row r="180257" spans="1:3" ht="24">
      <c r="A180257" s="23" t="s">
        <v>106</v>
      </c>
      <c r="B180257" s="94">
        <v>101095</v>
      </c>
      <c r="C180257" s="94">
        <v>217335</v>
      </c>
    </row>
    <row r="180258" spans="1:3" ht="24">
      <c r="A180258" s="23" t="s">
        <v>107</v>
      </c>
      <c r="B180258" s="94">
        <v>105224</v>
      </c>
      <c r="C180258" s="94">
        <v>220563</v>
      </c>
    </row>
    <row r="180259" spans="1:3" ht="24">
      <c r="A180259" s="23" t="s">
        <v>108</v>
      </c>
      <c r="B180259" s="94">
        <v>82618</v>
      </c>
      <c r="C180259" s="94">
        <v>202396</v>
      </c>
    </row>
    <row r="180260" spans="1:3" ht="24">
      <c r="A180260" s="23" t="s">
        <v>109</v>
      </c>
      <c r="B180260" s="94">
        <v>87855</v>
      </c>
      <c r="C180260" s="94">
        <v>221869</v>
      </c>
    </row>
    <row r="180261" spans="1:3" ht="24">
      <c r="A180261" s="23" t="s">
        <v>110</v>
      </c>
      <c r="B180261" s="94">
        <v>91112</v>
      </c>
      <c r="C180261" s="94">
        <v>220092</v>
      </c>
    </row>
    <row r="180262" spans="1:3" ht="24">
      <c r="A180262" s="23" t="s">
        <v>111</v>
      </c>
      <c r="B180262" s="94">
        <v>75957</v>
      </c>
      <c r="C180262" s="94">
        <v>204799</v>
      </c>
    </row>
    <row r="180263" spans="1:3" ht="24">
      <c r="A180263" s="23" t="s">
        <v>112</v>
      </c>
      <c r="B180263" s="94">
        <v>101344</v>
      </c>
      <c r="C180263" s="94">
        <v>220929</v>
      </c>
    </row>
    <row r="180264" spans="1:3" ht="24">
      <c r="A180264" s="23" t="s">
        <v>113</v>
      </c>
      <c r="B180264" s="94">
        <v>95208</v>
      </c>
      <c r="C180264" s="94">
        <v>207239</v>
      </c>
    </row>
    <row r="180265" spans="1:3" ht="24">
      <c r="A180265" s="23" t="s">
        <v>114</v>
      </c>
      <c r="B180265" s="94">
        <v>82826</v>
      </c>
      <c r="C180265" s="94">
        <v>217243</v>
      </c>
    </row>
    <row r="180266" spans="1:3" ht="24">
      <c r="A180266" s="23" t="s">
        <v>115</v>
      </c>
      <c r="B180266" s="94">
        <v>75602</v>
      </c>
      <c r="C180266" s="94">
        <v>217982</v>
      </c>
    </row>
    <row r="180267" spans="1:3" ht="24">
      <c r="A180267" s="23" t="s">
        <v>116</v>
      </c>
      <c r="B180267" s="94">
        <v>89544</v>
      </c>
      <c r="C180267" s="94">
        <v>223519</v>
      </c>
    </row>
    <row r="180268" spans="1:3" ht="24">
      <c r="A180268" s="23" t="s">
        <v>117</v>
      </c>
      <c r="B180268" s="94">
        <v>89058</v>
      </c>
      <c r="C180268" s="94">
        <v>237062</v>
      </c>
    </row>
    <row r="180269" spans="1:3" ht="24">
      <c r="A180269" s="23" t="s">
        <v>118</v>
      </c>
      <c r="B180269" s="94">
        <v>85923</v>
      </c>
      <c r="C180269" s="94">
        <v>229509</v>
      </c>
    </row>
    <row r="180270" spans="1:3" ht="24">
      <c r="A180270" s="23" t="s">
        <v>119</v>
      </c>
      <c r="B180270" s="94">
        <v>83479</v>
      </c>
      <c r="C180270" s="94">
        <v>236310</v>
      </c>
    </row>
    <row r="180271" spans="1:3" ht="24">
      <c r="A180271" s="23" t="s">
        <v>120</v>
      </c>
      <c r="B180271" s="94">
        <v>72772</v>
      </c>
      <c r="C180271" s="94">
        <v>237178</v>
      </c>
    </row>
    <row r="180272" spans="1:3" ht="24">
      <c r="A180272" s="23" t="s">
        <v>121</v>
      </c>
      <c r="B180272" s="94">
        <v>89276</v>
      </c>
      <c r="C180272" s="94">
        <v>233462</v>
      </c>
    </row>
    <row r="180273" spans="1:3" ht="24">
      <c r="A180273" s="23" t="s">
        <v>122</v>
      </c>
      <c r="B180273" s="94">
        <v>82978</v>
      </c>
      <c r="C180273" s="94">
        <v>243637</v>
      </c>
    </row>
    <row r="180274" spans="1:3" ht="24">
      <c r="A180274" s="23" t="s">
        <v>123</v>
      </c>
      <c r="B180274" s="94">
        <v>91827</v>
      </c>
      <c r="C180274" s="94">
        <v>251853</v>
      </c>
    </row>
    <row r="180275" spans="1:3" ht="24">
      <c r="A180275" s="23" t="s">
        <v>124</v>
      </c>
      <c r="B180275" s="94">
        <v>87055</v>
      </c>
      <c r="C180275" s="94">
        <v>262292</v>
      </c>
    </row>
    <row r="180276" spans="1:3" ht="24">
      <c r="A180276" s="23" t="s">
        <v>125</v>
      </c>
      <c r="B180276" s="94">
        <v>105838</v>
      </c>
      <c r="C180276" s="94">
        <v>275267</v>
      </c>
    </row>
    <row r="180277" spans="1:3" ht="24">
      <c r="A180277" s="23" t="s">
        <v>126</v>
      </c>
      <c r="B180277" s="94">
        <v>81676</v>
      </c>
      <c r="C180277" s="94">
        <v>283634</v>
      </c>
    </row>
    <row r="180278" spans="1:3" ht="24">
      <c r="A180278" s="23" t="s">
        <v>8</v>
      </c>
      <c r="B180278" s="94">
        <v>82029</v>
      </c>
      <c r="C180278" s="94">
        <v>286179</v>
      </c>
    </row>
    <row r="180279" spans="1:3" ht="24">
      <c r="A180279" s="23" t="s">
        <v>9</v>
      </c>
      <c r="B180279" s="94">
        <v>88459</v>
      </c>
      <c r="C180279" s="94">
        <v>286047</v>
      </c>
    </row>
    <row r="180280" spans="1:3" ht="24">
      <c r="A180280" s="23" t="s">
        <v>10</v>
      </c>
      <c r="B180280" s="94">
        <v>73043</v>
      </c>
      <c r="C180280" s="94">
        <v>307363</v>
      </c>
    </row>
    <row r="180281" spans="1:3" ht="24">
      <c r="A180281" s="23" t="s">
        <v>11</v>
      </c>
      <c r="B180281" s="94">
        <v>79345</v>
      </c>
      <c r="C180281" s="94">
        <v>295015</v>
      </c>
    </row>
    <row r="180282" spans="1:3" ht="24">
      <c r="A180282" s="23" t="s">
        <v>12</v>
      </c>
      <c r="B180282" s="95">
        <v>0</v>
      </c>
      <c r="C180282" s="95">
        <v>0</v>
      </c>
    </row>
    <row r="196610" spans="1:3" ht="36">
      <c r="A196610" s="23" t="s">
        <v>74</v>
      </c>
      <c r="B196610" s="70" t="s">
        <v>75</v>
      </c>
      <c r="C196610" s="70"/>
    </row>
    <row r="196611" spans="1:3" ht="24">
      <c r="A196611" s="23" t="s">
        <v>76</v>
      </c>
      <c r="B196611" s="70" t="s">
        <v>77</v>
      </c>
      <c r="C196611" s="70"/>
    </row>
    <row r="196612" spans="1:3">
      <c r="A196612" s="23" t="s">
        <v>135</v>
      </c>
      <c r="B196612" s="70" t="s">
        <v>148</v>
      </c>
      <c r="C196612" s="70" t="s">
        <v>72</v>
      </c>
    </row>
    <row r="196613" spans="1:3" ht="24">
      <c r="A196613" s="23" t="s">
        <v>78</v>
      </c>
      <c r="B196613" s="94">
        <v>29566</v>
      </c>
      <c r="C196613" s="94">
        <v>73709</v>
      </c>
    </row>
    <row r="196614" spans="1:3" ht="24">
      <c r="A196614" s="23" t="s">
        <v>79</v>
      </c>
      <c r="B196614" s="94">
        <v>34890</v>
      </c>
      <c r="C196614" s="94">
        <v>87092</v>
      </c>
    </row>
    <row r="196615" spans="1:3" ht="24">
      <c r="A196615" s="23" t="s">
        <v>80</v>
      </c>
      <c r="B196615" s="94">
        <v>34380</v>
      </c>
      <c r="C196615" s="94">
        <v>84398</v>
      </c>
    </row>
    <row r="196616" spans="1:3" ht="24">
      <c r="A196616" s="23" t="s">
        <v>81</v>
      </c>
      <c r="B196616" s="94">
        <v>40398</v>
      </c>
      <c r="C196616" s="94">
        <v>101434</v>
      </c>
    </row>
    <row r="196617" spans="1:3" ht="24">
      <c r="A196617" s="23" t="s">
        <v>82</v>
      </c>
      <c r="B196617" s="94">
        <v>38610</v>
      </c>
      <c r="C196617" s="94">
        <v>97966</v>
      </c>
    </row>
    <row r="196618" spans="1:3" ht="24">
      <c r="A196618" s="23" t="s">
        <v>83</v>
      </c>
      <c r="B196618" s="94">
        <v>50120</v>
      </c>
      <c r="C196618" s="94">
        <v>116716</v>
      </c>
    </row>
    <row r="196619" spans="1:3" ht="24">
      <c r="A196619" s="23" t="s">
        <v>84</v>
      </c>
      <c r="B196619" s="94">
        <v>42720</v>
      </c>
      <c r="C196619" s="94">
        <v>109341</v>
      </c>
    </row>
    <row r="196620" spans="1:3" ht="24">
      <c r="A196620" s="23" t="s">
        <v>85</v>
      </c>
      <c r="B196620" s="94">
        <v>41749</v>
      </c>
      <c r="C196620" s="94">
        <v>104011</v>
      </c>
    </row>
    <row r="196621" spans="1:3" ht="24">
      <c r="A196621" s="23" t="s">
        <v>86</v>
      </c>
      <c r="B196621" s="94">
        <v>32536</v>
      </c>
      <c r="C196621" s="94">
        <v>98627</v>
      </c>
    </row>
    <row r="196622" spans="1:3" ht="24">
      <c r="A196622" s="23" t="s">
        <v>87</v>
      </c>
      <c r="B196622" s="94">
        <v>37442</v>
      </c>
      <c r="C196622" s="94">
        <v>107659</v>
      </c>
    </row>
    <row r="196623" spans="1:3" ht="24">
      <c r="A196623" s="23" t="s">
        <v>88</v>
      </c>
      <c r="B196623" s="94">
        <v>40752</v>
      </c>
      <c r="C196623" s="94">
        <v>117954</v>
      </c>
    </row>
    <row r="196624" spans="1:3" ht="24">
      <c r="A196624" s="23" t="s">
        <v>89</v>
      </c>
      <c r="B196624" s="94">
        <v>39612</v>
      </c>
      <c r="C196624" s="94">
        <v>122125</v>
      </c>
    </row>
    <row r="196625" spans="1:3" ht="24">
      <c r="A196625" s="23" t="s">
        <v>90</v>
      </c>
      <c r="B196625" s="94">
        <v>68955</v>
      </c>
      <c r="C196625" s="94">
        <v>136480</v>
      </c>
    </row>
    <row r="196626" spans="1:3" ht="24">
      <c r="A196626" s="23" t="s">
        <v>91</v>
      </c>
      <c r="B196626" s="94">
        <v>77422</v>
      </c>
      <c r="C196626" s="94">
        <v>138272</v>
      </c>
    </row>
    <row r="196627" spans="1:3" ht="24">
      <c r="A196627" s="23" t="s">
        <v>92</v>
      </c>
      <c r="B196627" s="94">
        <v>64699</v>
      </c>
      <c r="C196627" s="94">
        <v>132831</v>
      </c>
    </row>
    <row r="196628" spans="1:3" ht="24">
      <c r="A196628" s="23" t="s">
        <v>93</v>
      </c>
      <c r="B196628" s="94">
        <v>80049</v>
      </c>
      <c r="C196628" s="94">
        <v>147332</v>
      </c>
    </row>
    <row r="196629" spans="1:3" ht="24">
      <c r="A196629" s="23" t="s">
        <v>94</v>
      </c>
      <c r="B196629" s="94">
        <v>79290</v>
      </c>
      <c r="C196629" s="94">
        <v>153180</v>
      </c>
    </row>
    <row r="196630" spans="1:3" ht="24">
      <c r="A196630" s="23" t="s">
        <v>95</v>
      </c>
      <c r="B196630" s="94">
        <v>89835</v>
      </c>
      <c r="C196630" s="94">
        <v>167808</v>
      </c>
    </row>
    <row r="196631" spans="1:3" ht="24">
      <c r="A196631" s="23" t="s">
        <v>96</v>
      </c>
      <c r="B196631" s="94">
        <v>94436</v>
      </c>
      <c r="C196631" s="94">
        <v>173615</v>
      </c>
    </row>
    <row r="196632" spans="1:3" ht="24">
      <c r="A196632" s="23" t="s">
        <v>97</v>
      </c>
      <c r="B196632" s="94">
        <v>111562</v>
      </c>
      <c r="C196632" s="94">
        <v>194580</v>
      </c>
    </row>
    <row r="196633" spans="1:3" ht="24">
      <c r="A196633" s="23" t="s">
        <v>98</v>
      </c>
      <c r="B196633" s="94">
        <v>114126</v>
      </c>
      <c r="C196633" s="94">
        <v>212474</v>
      </c>
    </row>
    <row r="196634" spans="1:3" ht="24">
      <c r="A196634" s="23" t="s">
        <v>99</v>
      </c>
      <c r="B196634" s="94">
        <v>109317</v>
      </c>
      <c r="C196634" s="94">
        <v>208185</v>
      </c>
    </row>
    <row r="196635" spans="1:3" ht="24">
      <c r="A196635" s="23" t="s">
        <v>100</v>
      </c>
      <c r="B196635" s="94">
        <v>95872</v>
      </c>
      <c r="C196635" s="94">
        <v>200792</v>
      </c>
    </row>
    <row r="196636" spans="1:3" ht="24">
      <c r="A196636" s="23" t="s">
        <v>101</v>
      </c>
      <c r="B196636" s="94">
        <v>96282</v>
      </c>
      <c r="C196636" s="94">
        <v>205081</v>
      </c>
    </row>
    <row r="196637" spans="1:3" ht="24">
      <c r="A196637" s="23" t="s">
        <v>102</v>
      </c>
      <c r="B196637" s="94">
        <v>95233</v>
      </c>
      <c r="C196637" s="94">
        <v>214637</v>
      </c>
    </row>
    <row r="196638" spans="1:3" ht="24">
      <c r="A196638" s="23" t="s">
        <v>103</v>
      </c>
      <c r="B196638" s="94">
        <v>63483</v>
      </c>
      <c r="C196638" s="94">
        <v>177006</v>
      </c>
    </row>
    <row r="196639" spans="1:3" ht="24">
      <c r="A196639" s="23" t="s">
        <v>104</v>
      </c>
      <c r="B196639" s="94">
        <v>78325</v>
      </c>
      <c r="C196639" s="94">
        <v>187566</v>
      </c>
    </row>
    <row r="196640" spans="1:3" ht="24">
      <c r="A196640" s="23" t="s">
        <v>105</v>
      </c>
      <c r="B196640" s="94">
        <v>98600</v>
      </c>
      <c r="C196640" s="94">
        <v>213597</v>
      </c>
    </row>
    <row r="196641" spans="1:3" ht="24">
      <c r="A196641" s="23" t="s">
        <v>106</v>
      </c>
      <c r="B196641" s="94">
        <v>101095</v>
      </c>
      <c r="C196641" s="94">
        <v>217335</v>
      </c>
    </row>
    <row r="196642" spans="1:3" ht="24">
      <c r="A196642" s="23" t="s">
        <v>107</v>
      </c>
      <c r="B196642" s="94">
        <v>105224</v>
      </c>
      <c r="C196642" s="94">
        <v>220563</v>
      </c>
    </row>
    <row r="196643" spans="1:3" ht="24">
      <c r="A196643" s="23" t="s">
        <v>108</v>
      </c>
      <c r="B196643" s="94">
        <v>82618</v>
      </c>
      <c r="C196643" s="94">
        <v>202396</v>
      </c>
    </row>
    <row r="196644" spans="1:3" ht="24">
      <c r="A196644" s="23" t="s">
        <v>109</v>
      </c>
      <c r="B196644" s="94">
        <v>87855</v>
      </c>
      <c r="C196644" s="94">
        <v>221869</v>
      </c>
    </row>
    <row r="196645" spans="1:3" ht="24">
      <c r="A196645" s="23" t="s">
        <v>110</v>
      </c>
      <c r="B196645" s="94">
        <v>91112</v>
      </c>
      <c r="C196645" s="94">
        <v>220092</v>
      </c>
    </row>
    <row r="196646" spans="1:3" ht="24">
      <c r="A196646" s="23" t="s">
        <v>111</v>
      </c>
      <c r="B196646" s="94">
        <v>75957</v>
      </c>
      <c r="C196646" s="94">
        <v>204799</v>
      </c>
    </row>
    <row r="196647" spans="1:3" ht="24">
      <c r="A196647" s="23" t="s">
        <v>112</v>
      </c>
      <c r="B196647" s="94">
        <v>101344</v>
      </c>
      <c r="C196647" s="94">
        <v>220929</v>
      </c>
    </row>
    <row r="196648" spans="1:3" ht="24">
      <c r="A196648" s="23" t="s">
        <v>113</v>
      </c>
      <c r="B196648" s="94">
        <v>95208</v>
      </c>
      <c r="C196648" s="94">
        <v>207239</v>
      </c>
    </row>
    <row r="196649" spans="1:3" ht="24">
      <c r="A196649" s="23" t="s">
        <v>114</v>
      </c>
      <c r="B196649" s="94">
        <v>82826</v>
      </c>
      <c r="C196649" s="94">
        <v>217243</v>
      </c>
    </row>
    <row r="196650" spans="1:3" ht="24">
      <c r="A196650" s="23" t="s">
        <v>115</v>
      </c>
      <c r="B196650" s="94">
        <v>75602</v>
      </c>
      <c r="C196650" s="94">
        <v>217982</v>
      </c>
    </row>
    <row r="196651" spans="1:3" ht="24">
      <c r="A196651" s="23" t="s">
        <v>116</v>
      </c>
      <c r="B196651" s="94">
        <v>89544</v>
      </c>
      <c r="C196651" s="94">
        <v>223519</v>
      </c>
    </row>
    <row r="196652" spans="1:3" ht="24">
      <c r="A196652" s="23" t="s">
        <v>117</v>
      </c>
      <c r="B196652" s="94">
        <v>89058</v>
      </c>
      <c r="C196652" s="94">
        <v>237062</v>
      </c>
    </row>
    <row r="196653" spans="1:3" ht="24">
      <c r="A196653" s="23" t="s">
        <v>118</v>
      </c>
      <c r="B196653" s="94">
        <v>85923</v>
      </c>
      <c r="C196653" s="94">
        <v>229509</v>
      </c>
    </row>
    <row r="196654" spans="1:3" ht="24">
      <c r="A196654" s="23" t="s">
        <v>119</v>
      </c>
      <c r="B196654" s="94">
        <v>83479</v>
      </c>
      <c r="C196654" s="94">
        <v>236310</v>
      </c>
    </row>
    <row r="196655" spans="1:3" ht="24">
      <c r="A196655" s="23" t="s">
        <v>120</v>
      </c>
      <c r="B196655" s="94">
        <v>72772</v>
      </c>
      <c r="C196655" s="94">
        <v>237178</v>
      </c>
    </row>
    <row r="196656" spans="1:3" ht="24">
      <c r="A196656" s="23" t="s">
        <v>121</v>
      </c>
      <c r="B196656" s="94">
        <v>89276</v>
      </c>
      <c r="C196656" s="94">
        <v>233462</v>
      </c>
    </row>
    <row r="196657" spans="1:3" ht="24">
      <c r="A196657" s="23" t="s">
        <v>122</v>
      </c>
      <c r="B196657" s="94">
        <v>82978</v>
      </c>
      <c r="C196657" s="94">
        <v>243637</v>
      </c>
    </row>
    <row r="196658" spans="1:3" ht="24">
      <c r="A196658" s="23" t="s">
        <v>123</v>
      </c>
      <c r="B196658" s="94">
        <v>91827</v>
      </c>
      <c r="C196658" s="94">
        <v>251853</v>
      </c>
    </row>
    <row r="196659" spans="1:3" ht="24">
      <c r="A196659" s="23" t="s">
        <v>124</v>
      </c>
      <c r="B196659" s="94">
        <v>87055</v>
      </c>
      <c r="C196659" s="94">
        <v>262292</v>
      </c>
    </row>
    <row r="196660" spans="1:3" ht="24">
      <c r="A196660" s="23" t="s">
        <v>125</v>
      </c>
      <c r="B196660" s="94">
        <v>105838</v>
      </c>
      <c r="C196660" s="94">
        <v>275267</v>
      </c>
    </row>
    <row r="196661" spans="1:3" ht="24">
      <c r="A196661" s="23" t="s">
        <v>126</v>
      </c>
      <c r="B196661" s="94">
        <v>81676</v>
      </c>
      <c r="C196661" s="94">
        <v>283634</v>
      </c>
    </row>
    <row r="196662" spans="1:3" ht="24">
      <c r="A196662" s="23" t="s">
        <v>8</v>
      </c>
      <c r="B196662" s="94">
        <v>82029</v>
      </c>
      <c r="C196662" s="94">
        <v>286179</v>
      </c>
    </row>
    <row r="196663" spans="1:3" ht="24">
      <c r="A196663" s="23" t="s">
        <v>9</v>
      </c>
      <c r="B196663" s="94">
        <v>88459</v>
      </c>
      <c r="C196663" s="94">
        <v>286047</v>
      </c>
    </row>
    <row r="196664" spans="1:3" ht="24">
      <c r="A196664" s="23" t="s">
        <v>10</v>
      </c>
      <c r="B196664" s="94">
        <v>73043</v>
      </c>
      <c r="C196664" s="94">
        <v>307363</v>
      </c>
    </row>
    <row r="196665" spans="1:3" ht="24">
      <c r="A196665" s="23" t="s">
        <v>11</v>
      </c>
      <c r="B196665" s="94">
        <v>79345</v>
      </c>
      <c r="C196665" s="94">
        <v>295015</v>
      </c>
    </row>
    <row r="196666" spans="1:3" ht="24">
      <c r="A196666" s="23" t="s">
        <v>12</v>
      </c>
      <c r="B196666" s="95">
        <v>0</v>
      </c>
      <c r="C196666" s="95">
        <v>0</v>
      </c>
    </row>
    <row r="212994" spans="1:3" ht="36">
      <c r="A212994" s="23" t="s">
        <v>74</v>
      </c>
      <c r="B212994" s="70" t="s">
        <v>75</v>
      </c>
      <c r="C212994" s="70"/>
    </row>
    <row r="212995" spans="1:3" ht="24">
      <c r="A212995" s="23" t="s">
        <v>76</v>
      </c>
      <c r="B212995" s="70" t="s">
        <v>77</v>
      </c>
      <c r="C212995" s="70"/>
    </row>
    <row r="212996" spans="1:3">
      <c r="A212996" s="23" t="s">
        <v>135</v>
      </c>
      <c r="B212996" s="70" t="s">
        <v>148</v>
      </c>
      <c r="C212996" s="70" t="s">
        <v>72</v>
      </c>
    </row>
    <row r="212997" spans="1:3" ht="24">
      <c r="A212997" s="23" t="s">
        <v>78</v>
      </c>
      <c r="B212997" s="94">
        <v>29566</v>
      </c>
      <c r="C212997" s="94">
        <v>73709</v>
      </c>
    </row>
    <row r="212998" spans="1:3" ht="24">
      <c r="A212998" s="23" t="s">
        <v>79</v>
      </c>
      <c r="B212998" s="94">
        <v>34890</v>
      </c>
      <c r="C212998" s="94">
        <v>87092</v>
      </c>
    </row>
    <row r="212999" spans="1:3" ht="24">
      <c r="A212999" s="23" t="s">
        <v>80</v>
      </c>
      <c r="B212999" s="94">
        <v>34380</v>
      </c>
      <c r="C212999" s="94">
        <v>84398</v>
      </c>
    </row>
    <row r="213000" spans="1:3" ht="24">
      <c r="A213000" s="23" t="s">
        <v>81</v>
      </c>
      <c r="B213000" s="94">
        <v>40398</v>
      </c>
      <c r="C213000" s="94">
        <v>101434</v>
      </c>
    </row>
    <row r="213001" spans="1:3" ht="24">
      <c r="A213001" s="23" t="s">
        <v>82</v>
      </c>
      <c r="B213001" s="94">
        <v>38610</v>
      </c>
      <c r="C213001" s="94">
        <v>97966</v>
      </c>
    </row>
    <row r="213002" spans="1:3" ht="24">
      <c r="A213002" s="23" t="s">
        <v>83</v>
      </c>
      <c r="B213002" s="94">
        <v>50120</v>
      </c>
      <c r="C213002" s="94">
        <v>116716</v>
      </c>
    </row>
    <row r="213003" spans="1:3" ht="24">
      <c r="A213003" s="23" t="s">
        <v>84</v>
      </c>
      <c r="B213003" s="94">
        <v>42720</v>
      </c>
      <c r="C213003" s="94">
        <v>109341</v>
      </c>
    </row>
    <row r="213004" spans="1:3" ht="24">
      <c r="A213004" s="23" t="s">
        <v>85</v>
      </c>
      <c r="B213004" s="94">
        <v>41749</v>
      </c>
      <c r="C213004" s="94">
        <v>104011</v>
      </c>
    </row>
    <row r="213005" spans="1:3" ht="24">
      <c r="A213005" s="23" t="s">
        <v>86</v>
      </c>
      <c r="B213005" s="94">
        <v>32536</v>
      </c>
      <c r="C213005" s="94">
        <v>98627</v>
      </c>
    </row>
    <row r="213006" spans="1:3" ht="24">
      <c r="A213006" s="23" t="s">
        <v>87</v>
      </c>
      <c r="B213006" s="94">
        <v>37442</v>
      </c>
      <c r="C213006" s="94">
        <v>107659</v>
      </c>
    </row>
    <row r="213007" spans="1:3" ht="24">
      <c r="A213007" s="23" t="s">
        <v>88</v>
      </c>
      <c r="B213007" s="94">
        <v>40752</v>
      </c>
      <c r="C213007" s="94">
        <v>117954</v>
      </c>
    </row>
    <row r="213008" spans="1:3" ht="24">
      <c r="A213008" s="23" t="s">
        <v>89</v>
      </c>
      <c r="B213008" s="94">
        <v>39612</v>
      </c>
      <c r="C213008" s="94">
        <v>122125</v>
      </c>
    </row>
    <row r="213009" spans="1:3" ht="24">
      <c r="A213009" s="23" t="s">
        <v>90</v>
      </c>
      <c r="B213009" s="94">
        <v>68955</v>
      </c>
      <c r="C213009" s="94">
        <v>136480</v>
      </c>
    </row>
    <row r="213010" spans="1:3" ht="24">
      <c r="A213010" s="23" t="s">
        <v>91</v>
      </c>
      <c r="B213010" s="94">
        <v>77422</v>
      </c>
      <c r="C213010" s="94">
        <v>138272</v>
      </c>
    </row>
    <row r="213011" spans="1:3" ht="24">
      <c r="A213011" s="23" t="s">
        <v>92</v>
      </c>
      <c r="B213011" s="94">
        <v>64699</v>
      </c>
      <c r="C213011" s="94">
        <v>132831</v>
      </c>
    </row>
    <row r="213012" spans="1:3" ht="24">
      <c r="A213012" s="23" t="s">
        <v>93</v>
      </c>
      <c r="B213012" s="94">
        <v>80049</v>
      </c>
      <c r="C213012" s="94">
        <v>147332</v>
      </c>
    </row>
    <row r="213013" spans="1:3" ht="24">
      <c r="A213013" s="23" t="s">
        <v>94</v>
      </c>
      <c r="B213013" s="94">
        <v>79290</v>
      </c>
      <c r="C213013" s="94">
        <v>153180</v>
      </c>
    </row>
    <row r="213014" spans="1:3" ht="24">
      <c r="A213014" s="23" t="s">
        <v>95</v>
      </c>
      <c r="B213014" s="94">
        <v>89835</v>
      </c>
      <c r="C213014" s="94">
        <v>167808</v>
      </c>
    </row>
    <row r="213015" spans="1:3" ht="24">
      <c r="A213015" s="23" t="s">
        <v>96</v>
      </c>
      <c r="B213015" s="94">
        <v>94436</v>
      </c>
      <c r="C213015" s="94">
        <v>173615</v>
      </c>
    </row>
    <row r="213016" spans="1:3" ht="24">
      <c r="A213016" s="23" t="s">
        <v>97</v>
      </c>
      <c r="B213016" s="94">
        <v>111562</v>
      </c>
      <c r="C213016" s="94">
        <v>194580</v>
      </c>
    </row>
    <row r="213017" spans="1:3" ht="24">
      <c r="A213017" s="23" t="s">
        <v>98</v>
      </c>
      <c r="B213017" s="94">
        <v>114126</v>
      </c>
      <c r="C213017" s="94">
        <v>212474</v>
      </c>
    </row>
    <row r="213018" spans="1:3" ht="24">
      <c r="A213018" s="23" t="s">
        <v>99</v>
      </c>
      <c r="B213018" s="94">
        <v>109317</v>
      </c>
      <c r="C213018" s="94">
        <v>208185</v>
      </c>
    </row>
    <row r="213019" spans="1:3" ht="24">
      <c r="A213019" s="23" t="s">
        <v>100</v>
      </c>
      <c r="B213019" s="94">
        <v>95872</v>
      </c>
      <c r="C213019" s="94">
        <v>200792</v>
      </c>
    </row>
    <row r="213020" spans="1:3" ht="24">
      <c r="A213020" s="23" t="s">
        <v>101</v>
      </c>
      <c r="B213020" s="94">
        <v>96282</v>
      </c>
      <c r="C213020" s="94">
        <v>205081</v>
      </c>
    </row>
    <row r="213021" spans="1:3" ht="24">
      <c r="A213021" s="23" t="s">
        <v>102</v>
      </c>
      <c r="B213021" s="94">
        <v>95233</v>
      </c>
      <c r="C213021" s="94">
        <v>214637</v>
      </c>
    </row>
    <row r="213022" spans="1:3" ht="24">
      <c r="A213022" s="23" t="s">
        <v>103</v>
      </c>
      <c r="B213022" s="94">
        <v>63483</v>
      </c>
      <c r="C213022" s="94">
        <v>177006</v>
      </c>
    </row>
    <row r="213023" spans="1:3" ht="24">
      <c r="A213023" s="23" t="s">
        <v>104</v>
      </c>
      <c r="B213023" s="94">
        <v>78325</v>
      </c>
      <c r="C213023" s="94">
        <v>187566</v>
      </c>
    </row>
    <row r="213024" spans="1:3" ht="24">
      <c r="A213024" s="23" t="s">
        <v>105</v>
      </c>
      <c r="B213024" s="94">
        <v>98600</v>
      </c>
      <c r="C213024" s="94">
        <v>213597</v>
      </c>
    </row>
    <row r="213025" spans="1:3" ht="24">
      <c r="A213025" s="23" t="s">
        <v>106</v>
      </c>
      <c r="B213025" s="94">
        <v>101095</v>
      </c>
      <c r="C213025" s="94">
        <v>217335</v>
      </c>
    </row>
    <row r="213026" spans="1:3" ht="24">
      <c r="A213026" s="23" t="s">
        <v>107</v>
      </c>
      <c r="B213026" s="94">
        <v>105224</v>
      </c>
      <c r="C213026" s="94">
        <v>220563</v>
      </c>
    </row>
    <row r="213027" spans="1:3" ht="24">
      <c r="A213027" s="23" t="s">
        <v>108</v>
      </c>
      <c r="B213027" s="94">
        <v>82618</v>
      </c>
      <c r="C213027" s="94">
        <v>202396</v>
      </c>
    </row>
    <row r="213028" spans="1:3" ht="24">
      <c r="A213028" s="23" t="s">
        <v>109</v>
      </c>
      <c r="B213028" s="94">
        <v>87855</v>
      </c>
      <c r="C213028" s="94">
        <v>221869</v>
      </c>
    </row>
    <row r="213029" spans="1:3" ht="24">
      <c r="A213029" s="23" t="s">
        <v>110</v>
      </c>
      <c r="B213029" s="94">
        <v>91112</v>
      </c>
      <c r="C213029" s="94">
        <v>220092</v>
      </c>
    </row>
    <row r="213030" spans="1:3" ht="24">
      <c r="A213030" s="23" t="s">
        <v>111</v>
      </c>
      <c r="B213030" s="94">
        <v>75957</v>
      </c>
      <c r="C213030" s="94">
        <v>204799</v>
      </c>
    </row>
    <row r="213031" spans="1:3" ht="24">
      <c r="A213031" s="23" t="s">
        <v>112</v>
      </c>
      <c r="B213031" s="94">
        <v>101344</v>
      </c>
      <c r="C213031" s="94">
        <v>220929</v>
      </c>
    </row>
    <row r="213032" spans="1:3" ht="24">
      <c r="A213032" s="23" t="s">
        <v>113</v>
      </c>
      <c r="B213032" s="94">
        <v>95208</v>
      </c>
      <c r="C213032" s="94">
        <v>207239</v>
      </c>
    </row>
    <row r="213033" spans="1:3" ht="24">
      <c r="A213033" s="23" t="s">
        <v>114</v>
      </c>
      <c r="B213033" s="94">
        <v>82826</v>
      </c>
      <c r="C213033" s="94">
        <v>217243</v>
      </c>
    </row>
    <row r="213034" spans="1:3" ht="24">
      <c r="A213034" s="23" t="s">
        <v>115</v>
      </c>
      <c r="B213034" s="94">
        <v>75602</v>
      </c>
      <c r="C213034" s="94">
        <v>217982</v>
      </c>
    </row>
    <row r="213035" spans="1:3" ht="24">
      <c r="A213035" s="23" t="s">
        <v>116</v>
      </c>
      <c r="B213035" s="94">
        <v>89544</v>
      </c>
      <c r="C213035" s="94">
        <v>223519</v>
      </c>
    </row>
    <row r="213036" spans="1:3" ht="24">
      <c r="A213036" s="23" t="s">
        <v>117</v>
      </c>
      <c r="B213036" s="94">
        <v>89058</v>
      </c>
      <c r="C213036" s="94">
        <v>237062</v>
      </c>
    </row>
    <row r="213037" spans="1:3" ht="24">
      <c r="A213037" s="23" t="s">
        <v>118</v>
      </c>
      <c r="B213037" s="94">
        <v>85923</v>
      </c>
      <c r="C213037" s="94">
        <v>229509</v>
      </c>
    </row>
    <row r="213038" spans="1:3" ht="24">
      <c r="A213038" s="23" t="s">
        <v>119</v>
      </c>
      <c r="B213038" s="94">
        <v>83479</v>
      </c>
      <c r="C213038" s="94">
        <v>236310</v>
      </c>
    </row>
    <row r="213039" spans="1:3" ht="24">
      <c r="A213039" s="23" t="s">
        <v>120</v>
      </c>
      <c r="B213039" s="94">
        <v>72772</v>
      </c>
      <c r="C213039" s="94">
        <v>237178</v>
      </c>
    </row>
    <row r="213040" spans="1:3" ht="24">
      <c r="A213040" s="23" t="s">
        <v>121</v>
      </c>
      <c r="B213040" s="94">
        <v>89276</v>
      </c>
      <c r="C213040" s="94">
        <v>233462</v>
      </c>
    </row>
    <row r="213041" spans="1:3" ht="24">
      <c r="A213041" s="23" t="s">
        <v>122</v>
      </c>
      <c r="B213041" s="94">
        <v>82978</v>
      </c>
      <c r="C213041" s="94">
        <v>243637</v>
      </c>
    </row>
    <row r="213042" spans="1:3" ht="24">
      <c r="A213042" s="23" t="s">
        <v>123</v>
      </c>
      <c r="B213042" s="94">
        <v>91827</v>
      </c>
      <c r="C213042" s="94">
        <v>251853</v>
      </c>
    </row>
    <row r="213043" spans="1:3" ht="24">
      <c r="A213043" s="23" t="s">
        <v>124</v>
      </c>
      <c r="B213043" s="94">
        <v>87055</v>
      </c>
      <c r="C213043" s="94">
        <v>262292</v>
      </c>
    </row>
    <row r="213044" spans="1:3" ht="24">
      <c r="A213044" s="23" t="s">
        <v>125</v>
      </c>
      <c r="B213044" s="94">
        <v>105838</v>
      </c>
      <c r="C213044" s="94">
        <v>275267</v>
      </c>
    </row>
    <row r="213045" spans="1:3" ht="24">
      <c r="A213045" s="23" t="s">
        <v>126</v>
      </c>
      <c r="B213045" s="94">
        <v>81676</v>
      </c>
      <c r="C213045" s="94">
        <v>283634</v>
      </c>
    </row>
    <row r="213046" spans="1:3" ht="24">
      <c r="A213046" s="23" t="s">
        <v>8</v>
      </c>
      <c r="B213046" s="94">
        <v>82029</v>
      </c>
      <c r="C213046" s="94">
        <v>286179</v>
      </c>
    </row>
    <row r="213047" spans="1:3" ht="24">
      <c r="A213047" s="23" t="s">
        <v>9</v>
      </c>
      <c r="B213047" s="94">
        <v>88459</v>
      </c>
      <c r="C213047" s="94">
        <v>286047</v>
      </c>
    </row>
    <row r="213048" spans="1:3" ht="24">
      <c r="A213048" s="23" t="s">
        <v>10</v>
      </c>
      <c r="B213048" s="94">
        <v>73043</v>
      </c>
      <c r="C213048" s="94">
        <v>307363</v>
      </c>
    </row>
    <row r="213049" spans="1:3" ht="24">
      <c r="A213049" s="23" t="s">
        <v>11</v>
      </c>
      <c r="B213049" s="94">
        <v>79345</v>
      </c>
      <c r="C213049" s="94">
        <v>295015</v>
      </c>
    </row>
    <row r="213050" spans="1:3" ht="24">
      <c r="A213050" s="23" t="s">
        <v>12</v>
      </c>
      <c r="B213050" s="95">
        <v>0</v>
      </c>
      <c r="C213050" s="95">
        <v>0</v>
      </c>
    </row>
    <row r="229378" spans="1:3" ht="36">
      <c r="A229378" s="23" t="s">
        <v>74</v>
      </c>
      <c r="B229378" s="70" t="s">
        <v>75</v>
      </c>
      <c r="C229378" s="70"/>
    </row>
    <row r="229379" spans="1:3" ht="24">
      <c r="A229379" s="23" t="s">
        <v>76</v>
      </c>
      <c r="B229379" s="70" t="s">
        <v>77</v>
      </c>
      <c r="C229379" s="70"/>
    </row>
    <row r="229380" spans="1:3">
      <c r="A229380" s="23" t="s">
        <v>135</v>
      </c>
      <c r="B229380" s="70" t="s">
        <v>148</v>
      </c>
      <c r="C229380" s="70" t="s">
        <v>72</v>
      </c>
    </row>
    <row r="229381" spans="1:3" ht="24">
      <c r="A229381" s="23" t="s">
        <v>78</v>
      </c>
      <c r="B229381" s="94">
        <v>29566</v>
      </c>
      <c r="C229381" s="94">
        <v>73709</v>
      </c>
    </row>
    <row r="229382" spans="1:3" ht="24">
      <c r="A229382" s="23" t="s">
        <v>79</v>
      </c>
      <c r="B229382" s="94">
        <v>34890</v>
      </c>
      <c r="C229382" s="94">
        <v>87092</v>
      </c>
    </row>
    <row r="229383" spans="1:3" ht="24">
      <c r="A229383" s="23" t="s">
        <v>80</v>
      </c>
      <c r="B229383" s="94">
        <v>34380</v>
      </c>
      <c r="C229383" s="94">
        <v>84398</v>
      </c>
    </row>
    <row r="229384" spans="1:3" ht="24">
      <c r="A229384" s="23" t="s">
        <v>81</v>
      </c>
      <c r="B229384" s="94">
        <v>40398</v>
      </c>
      <c r="C229384" s="94">
        <v>101434</v>
      </c>
    </row>
    <row r="229385" spans="1:3" ht="24">
      <c r="A229385" s="23" t="s">
        <v>82</v>
      </c>
      <c r="B229385" s="94">
        <v>38610</v>
      </c>
      <c r="C229385" s="94">
        <v>97966</v>
      </c>
    </row>
    <row r="229386" spans="1:3" ht="24">
      <c r="A229386" s="23" t="s">
        <v>83</v>
      </c>
      <c r="B229386" s="94">
        <v>50120</v>
      </c>
      <c r="C229386" s="94">
        <v>116716</v>
      </c>
    </row>
    <row r="229387" spans="1:3" ht="24">
      <c r="A229387" s="23" t="s">
        <v>84</v>
      </c>
      <c r="B229387" s="94">
        <v>42720</v>
      </c>
      <c r="C229387" s="94">
        <v>109341</v>
      </c>
    </row>
    <row r="229388" spans="1:3" ht="24">
      <c r="A229388" s="23" t="s">
        <v>85</v>
      </c>
      <c r="B229388" s="94">
        <v>41749</v>
      </c>
      <c r="C229388" s="94">
        <v>104011</v>
      </c>
    </row>
    <row r="229389" spans="1:3" ht="24">
      <c r="A229389" s="23" t="s">
        <v>86</v>
      </c>
      <c r="B229389" s="94">
        <v>32536</v>
      </c>
      <c r="C229389" s="94">
        <v>98627</v>
      </c>
    </row>
    <row r="229390" spans="1:3" ht="24">
      <c r="A229390" s="23" t="s">
        <v>87</v>
      </c>
      <c r="B229390" s="94">
        <v>37442</v>
      </c>
      <c r="C229390" s="94">
        <v>107659</v>
      </c>
    </row>
    <row r="229391" spans="1:3" ht="24">
      <c r="A229391" s="23" t="s">
        <v>88</v>
      </c>
      <c r="B229391" s="94">
        <v>40752</v>
      </c>
      <c r="C229391" s="94">
        <v>117954</v>
      </c>
    </row>
    <row r="229392" spans="1:3" ht="24">
      <c r="A229392" s="23" t="s">
        <v>89</v>
      </c>
      <c r="B229392" s="94">
        <v>39612</v>
      </c>
      <c r="C229392" s="94">
        <v>122125</v>
      </c>
    </row>
    <row r="229393" spans="1:3" ht="24">
      <c r="A229393" s="23" t="s">
        <v>90</v>
      </c>
      <c r="B229393" s="94">
        <v>68955</v>
      </c>
      <c r="C229393" s="94">
        <v>136480</v>
      </c>
    </row>
    <row r="229394" spans="1:3" ht="24">
      <c r="A229394" s="23" t="s">
        <v>91</v>
      </c>
      <c r="B229394" s="94">
        <v>77422</v>
      </c>
      <c r="C229394" s="94">
        <v>138272</v>
      </c>
    </row>
    <row r="229395" spans="1:3" ht="24">
      <c r="A229395" s="23" t="s">
        <v>92</v>
      </c>
      <c r="B229395" s="94">
        <v>64699</v>
      </c>
      <c r="C229395" s="94">
        <v>132831</v>
      </c>
    </row>
    <row r="229396" spans="1:3" ht="24">
      <c r="A229396" s="23" t="s">
        <v>93</v>
      </c>
      <c r="B229396" s="94">
        <v>80049</v>
      </c>
      <c r="C229396" s="94">
        <v>147332</v>
      </c>
    </row>
    <row r="229397" spans="1:3" ht="24">
      <c r="A229397" s="23" t="s">
        <v>94</v>
      </c>
      <c r="B229397" s="94">
        <v>79290</v>
      </c>
      <c r="C229397" s="94">
        <v>153180</v>
      </c>
    </row>
    <row r="229398" spans="1:3" ht="24">
      <c r="A229398" s="23" t="s">
        <v>95</v>
      </c>
      <c r="B229398" s="94">
        <v>89835</v>
      </c>
      <c r="C229398" s="94">
        <v>167808</v>
      </c>
    </row>
    <row r="229399" spans="1:3" ht="24">
      <c r="A229399" s="23" t="s">
        <v>96</v>
      </c>
      <c r="B229399" s="94">
        <v>94436</v>
      </c>
      <c r="C229399" s="94">
        <v>173615</v>
      </c>
    </row>
    <row r="229400" spans="1:3" ht="24">
      <c r="A229400" s="23" t="s">
        <v>97</v>
      </c>
      <c r="B229400" s="94">
        <v>111562</v>
      </c>
      <c r="C229400" s="94">
        <v>194580</v>
      </c>
    </row>
    <row r="229401" spans="1:3" ht="24">
      <c r="A229401" s="23" t="s">
        <v>98</v>
      </c>
      <c r="B229401" s="94">
        <v>114126</v>
      </c>
      <c r="C229401" s="94">
        <v>212474</v>
      </c>
    </row>
    <row r="229402" spans="1:3" ht="24">
      <c r="A229402" s="23" t="s">
        <v>99</v>
      </c>
      <c r="B229402" s="94">
        <v>109317</v>
      </c>
      <c r="C229402" s="94">
        <v>208185</v>
      </c>
    </row>
    <row r="229403" spans="1:3" ht="24">
      <c r="A229403" s="23" t="s">
        <v>100</v>
      </c>
      <c r="B229403" s="94">
        <v>95872</v>
      </c>
      <c r="C229403" s="94">
        <v>200792</v>
      </c>
    </row>
    <row r="229404" spans="1:3" ht="24">
      <c r="A229404" s="23" t="s">
        <v>101</v>
      </c>
      <c r="B229404" s="94">
        <v>96282</v>
      </c>
      <c r="C229404" s="94">
        <v>205081</v>
      </c>
    </row>
    <row r="229405" spans="1:3" ht="24">
      <c r="A229405" s="23" t="s">
        <v>102</v>
      </c>
      <c r="B229405" s="94">
        <v>95233</v>
      </c>
      <c r="C229405" s="94">
        <v>214637</v>
      </c>
    </row>
    <row r="229406" spans="1:3" ht="24">
      <c r="A229406" s="23" t="s">
        <v>103</v>
      </c>
      <c r="B229406" s="94">
        <v>63483</v>
      </c>
      <c r="C229406" s="94">
        <v>177006</v>
      </c>
    </row>
    <row r="229407" spans="1:3" ht="24">
      <c r="A229407" s="23" t="s">
        <v>104</v>
      </c>
      <c r="B229407" s="94">
        <v>78325</v>
      </c>
      <c r="C229407" s="94">
        <v>187566</v>
      </c>
    </row>
    <row r="229408" spans="1:3" ht="24">
      <c r="A229408" s="23" t="s">
        <v>105</v>
      </c>
      <c r="B229408" s="94">
        <v>98600</v>
      </c>
      <c r="C229408" s="94">
        <v>213597</v>
      </c>
    </row>
    <row r="229409" spans="1:3" ht="24">
      <c r="A229409" s="23" t="s">
        <v>106</v>
      </c>
      <c r="B229409" s="94">
        <v>101095</v>
      </c>
      <c r="C229409" s="94">
        <v>217335</v>
      </c>
    </row>
    <row r="229410" spans="1:3" ht="24">
      <c r="A229410" s="23" t="s">
        <v>107</v>
      </c>
      <c r="B229410" s="94">
        <v>105224</v>
      </c>
      <c r="C229410" s="94">
        <v>220563</v>
      </c>
    </row>
    <row r="229411" spans="1:3" ht="24">
      <c r="A229411" s="23" t="s">
        <v>108</v>
      </c>
      <c r="B229411" s="94">
        <v>82618</v>
      </c>
      <c r="C229411" s="94">
        <v>202396</v>
      </c>
    </row>
    <row r="229412" spans="1:3" ht="24">
      <c r="A229412" s="23" t="s">
        <v>109</v>
      </c>
      <c r="B229412" s="94">
        <v>87855</v>
      </c>
      <c r="C229412" s="94">
        <v>221869</v>
      </c>
    </row>
    <row r="229413" spans="1:3" ht="24">
      <c r="A229413" s="23" t="s">
        <v>110</v>
      </c>
      <c r="B229413" s="94">
        <v>91112</v>
      </c>
      <c r="C229413" s="94">
        <v>220092</v>
      </c>
    </row>
    <row r="229414" spans="1:3" ht="24">
      <c r="A229414" s="23" t="s">
        <v>111</v>
      </c>
      <c r="B229414" s="94">
        <v>75957</v>
      </c>
      <c r="C229414" s="94">
        <v>204799</v>
      </c>
    </row>
    <row r="229415" spans="1:3" ht="24">
      <c r="A229415" s="23" t="s">
        <v>112</v>
      </c>
      <c r="B229415" s="94">
        <v>101344</v>
      </c>
      <c r="C229415" s="94">
        <v>220929</v>
      </c>
    </row>
    <row r="229416" spans="1:3" ht="24">
      <c r="A229416" s="23" t="s">
        <v>113</v>
      </c>
      <c r="B229416" s="94">
        <v>95208</v>
      </c>
      <c r="C229416" s="94">
        <v>207239</v>
      </c>
    </row>
    <row r="229417" spans="1:3" ht="24">
      <c r="A229417" s="23" t="s">
        <v>114</v>
      </c>
      <c r="B229417" s="94">
        <v>82826</v>
      </c>
      <c r="C229417" s="94">
        <v>217243</v>
      </c>
    </row>
    <row r="229418" spans="1:3" ht="24">
      <c r="A229418" s="23" t="s">
        <v>115</v>
      </c>
      <c r="B229418" s="94">
        <v>75602</v>
      </c>
      <c r="C229418" s="94">
        <v>217982</v>
      </c>
    </row>
    <row r="229419" spans="1:3" ht="24">
      <c r="A229419" s="23" t="s">
        <v>116</v>
      </c>
      <c r="B229419" s="94">
        <v>89544</v>
      </c>
      <c r="C229419" s="94">
        <v>223519</v>
      </c>
    </row>
    <row r="229420" spans="1:3" ht="24">
      <c r="A229420" s="23" t="s">
        <v>117</v>
      </c>
      <c r="B229420" s="94">
        <v>89058</v>
      </c>
      <c r="C229420" s="94">
        <v>237062</v>
      </c>
    </row>
    <row r="229421" spans="1:3" ht="24">
      <c r="A229421" s="23" t="s">
        <v>118</v>
      </c>
      <c r="B229421" s="94">
        <v>85923</v>
      </c>
      <c r="C229421" s="94">
        <v>229509</v>
      </c>
    </row>
    <row r="229422" spans="1:3" ht="24">
      <c r="A229422" s="23" t="s">
        <v>119</v>
      </c>
      <c r="B229422" s="94">
        <v>83479</v>
      </c>
      <c r="C229422" s="94">
        <v>236310</v>
      </c>
    </row>
    <row r="229423" spans="1:3" ht="24">
      <c r="A229423" s="23" t="s">
        <v>120</v>
      </c>
      <c r="B229423" s="94">
        <v>72772</v>
      </c>
      <c r="C229423" s="94">
        <v>237178</v>
      </c>
    </row>
    <row r="229424" spans="1:3" ht="24">
      <c r="A229424" s="23" t="s">
        <v>121</v>
      </c>
      <c r="B229424" s="94">
        <v>89276</v>
      </c>
      <c r="C229424" s="94">
        <v>233462</v>
      </c>
    </row>
    <row r="229425" spans="1:3" ht="24">
      <c r="A229425" s="23" t="s">
        <v>122</v>
      </c>
      <c r="B229425" s="94">
        <v>82978</v>
      </c>
      <c r="C229425" s="94">
        <v>243637</v>
      </c>
    </row>
    <row r="229426" spans="1:3" ht="24">
      <c r="A229426" s="23" t="s">
        <v>123</v>
      </c>
      <c r="B229426" s="94">
        <v>91827</v>
      </c>
      <c r="C229426" s="94">
        <v>251853</v>
      </c>
    </row>
    <row r="229427" spans="1:3" ht="24">
      <c r="A229427" s="23" t="s">
        <v>124</v>
      </c>
      <c r="B229427" s="94">
        <v>87055</v>
      </c>
      <c r="C229427" s="94">
        <v>262292</v>
      </c>
    </row>
    <row r="229428" spans="1:3" ht="24">
      <c r="A229428" s="23" t="s">
        <v>125</v>
      </c>
      <c r="B229428" s="94">
        <v>105838</v>
      </c>
      <c r="C229428" s="94">
        <v>275267</v>
      </c>
    </row>
    <row r="229429" spans="1:3" ht="24">
      <c r="A229429" s="23" t="s">
        <v>126</v>
      </c>
      <c r="B229429" s="94">
        <v>81676</v>
      </c>
      <c r="C229429" s="94">
        <v>283634</v>
      </c>
    </row>
    <row r="229430" spans="1:3" ht="24">
      <c r="A229430" s="23" t="s">
        <v>8</v>
      </c>
      <c r="B229430" s="94">
        <v>82029</v>
      </c>
      <c r="C229430" s="94">
        <v>286179</v>
      </c>
    </row>
    <row r="229431" spans="1:3" ht="24">
      <c r="A229431" s="23" t="s">
        <v>9</v>
      </c>
      <c r="B229431" s="94">
        <v>88459</v>
      </c>
      <c r="C229431" s="94">
        <v>286047</v>
      </c>
    </row>
    <row r="229432" spans="1:3" ht="24">
      <c r="A229432" s="23" t="s">
        <v>10</v>
      </c>
      <c r="B229432" s="94">
        <v>73043</v>
      </c>
      <c r="C229432" s="94">
        <v>307363</v>
      </c>
    </row>
    <row r="229433" spans="1:3" ht="24">
      <c r="A229433" s="23" t="s">
        <v>11</v>
      </c>
      <c r="B229433" s="94">
        <v>79345</v>
      </c>
      <c r="C229433" s="94">
        <v>295015</v>
      </c>
    </row>
    <row r="229434" spans="1:3" ht="24">
      <c r="A229434" s="23" t="s">
        <v>12</v>
      </c>
      <c r="B229434" s="95">
        <v>0</v>
      </c>
      <c r="C229434" s="95">
        <v>0</v>
      </c>
    </row>
    <row r="245762" spans="1:3" ht="36">
      <c r="A245762" s="23" t="s">
        <v>74</v>
      </c>
      <c r="B245762" s="70" t="s">
        <v>75</v>
      </c>
      <c r="C245762" s="70"/>
    </row>
    <row r="245763" spans="1:3" ht="24">
      <c r="A245763" s="23" t="s">
        <v>76</v>
      </c>
      <c r="B245763" s="70" t="s">
        <v>77</v>
      </c>
      <c r="C245763" s="70"/>
    </row>
    <row r="245764" spans="1:3">
      <c r="A245764" s="23" t="s">
        <v>135</v>
      </c>
      <c r="B245764" s="70" t="s">
        <v>148</v>
      </c>
      <c r="C245764" s="70" t="s">
        <v>72</v>
      </c>
    </row>
    <row r="245765" spans="1:3" ht="24">
      <c r="A245765" s="23" t="s">
        <v>78</v>
      </c>
      <c r="B245765" s="94">
        <v>29566</v>
      </c>
      <c r="C245765" s="94">
        <v>73709</v>
      </c>
    </row>
    <row r="245766" spans="1:3" ht="24">
      <c r="A245766" s="23" t="s">
        <v>79</v>
      </c>
      <c r="B245766" s="94">
        <v>34890</v>
      </c>
      <c r="C245766" s="94">
        <v>87092</v>
      </c>
    </row>
    <row r="245767" spans="1:3" ht="24">
      <c r="A245767" s="23" t="s">
        <v>80</v>
      </c>
      <c r="B245767" s="94">
        <v>34380</v>
      </c>
      <c r="C245767" s="94">
        <v>84398</v>
      </c>
    </row>
    <row r="245768" spans="1:3" ht="24">
      <c r="A245768" s="23" t="s">
        <v>81</v>
      </c>
      <c r="B245768" s="94">
        <v>40398</v>
      </c>
      <c r="C245768" s="94">
        <v>101434</v>
      </c>
    </row>
    <row r="245769" spans="1:3" ht="24">
      <c r="A245769" s="23" t="s">
        <v>82</v>
      </c>
      <c r="B245769" s="94">
        <v>38610</v>
      </c>
      <c r="C245769" s="94">
        <v>97966</v>
      </c>
    </row>
    <row r="245770" spans="1:3" ht="24">
      <c r="A245770" s="23" t="s">
        <v>83</v>
      </c>
      <c r="B245770" s="94">
        <v>50120</v>
      </c>
      <c r="C245770" s="94">
        <v>116716</v>
      </c>
    </row>
    <row r="245771" spans="1:3" ht="24">
      <c r="A245771" s="23" t="s">
        <v>84</v>
      </c>
      <c r="B245771" s="94">
        <v>42720</v>
      </c>
      <c r="C245771" s="94">
        <v>109341</v>
      </c>
    </row>
    <row r="245772" spans="1:3" ht="24">
      <c r="A245772" s="23" t="s">
        <v>85</v>
      </c>
      <c r="B245772" s="94">
        <v>41749</v>
      </c>
      <c r="C245772" s="94">
        <v>104011</v>
      </c>
    </row>
    <row r="245773" spans="1:3" ht="24">
      <c r="A245773" s="23" t="s">
        <v>86</v>
      </c>
      <c r="B245773" s="94">
        <v>32536</v>
      </c>
      <c r="C245773" s="94">
        <v>98627</v>
      </c>
    </row>
    <row r="245774" spans="1:3" ht="24">
      <c r="A245774" s="23" t="s">
        <v>87</v>
      </c>
      <c r="B245774" s="94">
        <v>37442</v>
      </c>
      <c r="C245774" s="94">
        <v>107659</v>
      </c>
    </row>
    <row r="245775" spans="1:3" ht="24">
      <c r="A245775" s="23" t="s">
        <v>88</v>
      </c>
      <c r="B245775" s="94">
        <v>40752</v>
      </c>
      <c r="C245775" s="94">
        <v>117954</v>
      </c>
    </row>
    <row r="245776" spans="1:3" ht="24">
      <c r="A245776" s="23" t="s">
        <v>89</v>
      </c>
      <c r="B245776" s="94">
        <v>39612</v>
      </c>
      <c r="C245776" s="94">
        <v>122125</v>
      </c>
    </row>
    <row r="245777" spans="1:3" ht="24">
      <c r="A245777" s="23" t="s">
        <v>90</v>
      </c>
      <c r="B245777" s="94">
        <v>68955</v>
      </c>
      <c r="C245777" s="94">
        <v>136480</v>
      </c>
    </row>
    <row r="245778" spans="1:3" ht="24">
      <c r="A245778" s="23" t="s">
        <v>91</v>
      </c>
      <c r="B245778" s="94">
        <v>77422</v>
      </c>
      <c r="C245778" s="94">
        <v>138272</v>
      </c>
    </row>
    <row r="245779" spans="1:3" ht="24">
      <c r="A245779" s="23" t="s">
        <v>92</v>
      </c>
      <c r="B245779" s="94">
        <v>64699</v>
      </c>
      <c r="C245779" s="94">
        <v>132831</v>
      </c>
    </row>
    <row r="245780" spans="1:3" ht="24">
      <c r="A245780" s="23" t="s">
        <v>93</v>
      </c>
      <c r="B245780" s="94">
        <v>80049</v>
      </c>
      <c r="C245780" s="94">
        <v>147332</v>
      </c>
    </row>
    <row r="245781" spans="1:3" ht="24">
      <c r="A245781" s="23" t="s">
        <v>94</v>
      </c>
      <c r="B245781" s="94">
        <v>79290</v>
      </c>
      <c r="C245781" s="94">
        <v>153180</v>
      </c>
    </row>
    <row r="245782" spans="1:3" ht="24">
      <c r="A245782" s="23" t="s">
        <v>95</v>
      </c>
      <c r="B245782" s="94">
        <v>89835</v>
      </c>
      <c r="C245782" s="94">
        <v>167808</v>
      </c>
    </row>
    <row r="245783" spans="1:3" ht="24">
      <c r="A245783" s="23" t="s">
        <v>96</v>
      </c>
      <c r="B245783" s="94">
        <v>94436</v>
      </c>
      <c r="C245783" s="94">
        <v>173615</v>
      </c>
    </row>
    <row r="245784" spans="1:3" ht="24">
      <c r="A245784" s="23" t="s">
        <v>97</v>
      </c>
      <c r="B245784" s="94">
        <v>111562</v>
      </c>
      <c r="C245784" s="94">
        <v>194580</v>
      </c>
    </row>
    <row r="245785" spans="1:3" ht="24">
      <c r="A245785" s="23" t="s">
        <v>98</v>
      </c>
      <c r="B245785" s="94">
        <v>114126</v>
      </c>
      <c r="C245785" s="94">
        <v>212474</v>
      </c>
    </row>
    <row r="245786" spans="1:3" ht="24">
      <c r="A245786" s="23" t="s">
        <v>99</v>
      </c>
      <c r="B245786" s="94">
        <v>109317</v>
      </c>
      <c r="C245786" s="94">
        <v>208185</v>
      </c>
    </row>
    <row r="245787" spans="1:3" ht="24">
      <c r="A245787" s="23" t="s">
        <v>100</v>
      </c>
      <c r="B245787" s="94">
        <v>95872</v>
      </c>
      <c r="C245787" s="94">
        <v>200792</v>
      </c>
    </row>
    <row r="245788" spans="1:3" ht="24">
      <c r="A245788" s="23" t="s">
        <v>101</v>
      </c>
      <c r="B245788" s="94">
        <v>96282</v>
      </c>
      <c r="C245788" s="94">
        <v>205081</v>
      </c>
    </row>
    <row r="245789" spans="1:3" ht="24">
      <c r="A245789" s="23" t="s">
        <v>102</v>
      </c>
      <c r="B245789" s="94">
        <v>95233</v>
      </c>
      <c r="C245789" s="94">
        <v>214637</v>
      </c>
    </row>
    <row r="245790" spans="1:3" ht="24">
      <c r="A245790" s="23" t="s">
        <v>103</v>
      </c>
      <c r="B245790" s="94">
        <v>63483</v>
      </c>
      <c r="C245790" s="94">
        <v>177006</v>
      </c>
    </row>
    <row r="245791" spans="1:3" ht="24">
      <c r="A245791" s="23" t="s">
        <v>104</v>
      </c>
      <c r="B245791" s="94">
        <v>78325</v>
      </c>
      <c r="C245791" s="94">
        <v>187566</v>
      </c>
    </row>
    <row r="245792" spans="1:3" ht="24">
      <c r="A245792" s="23" t="s">
        <v>105</v>
      </c>
      <c r="B245792" s="94">
        <v>98600</v>
      </c>
      <c r="C245792" s="94">
        <v>213597</v>
      </c>
    </row>
    <row r="245793" spans="1:3" ht="24">
      <c r="A245793" s="23" t="s">
        <v>106</v>
      </c>
      <c r="B245793" s="94">
        <v>101095</v>
      </c>
      <c r="C245793" s="94">
        <v>217335</v>
      </c>
    </row>
    <row r="245794" spans="1:3" ht="24">
      <c r="A245794" s="23" t="s">
        <v>107</v>
      </c>
      <c r="B245794" s="94">
        <v>105224</v>
      </c>
      <c r="C245794" s="94">
        <v>220563</v>
      </c>
    </row>
    <row r="245795" spans="1:3" ht="24">
      <c r="A245795" s="23" t="s">
        <v>108</v>
      </c>
      <c r="B245795" s="94">
        <v>82618</v>
      </c>
      <c r="C245795" s="94">
        <v>202396</v>
      </c>
    </row>
    <row r="245796" spans="1:3" ht="24">
      <c r="A245796" s="23" t="s">
        <v>109</v>
      </c>
      <c r="B245796" s="94">
        <v>87855</v>
      </c>
      <c r="C245796" s="94">
        <v>221869</v>
      </c>
    </row>
    <row r="245797" spans="1:3" ht="24">
      <c r="A245797" s="23" t="s">
        <v>110</v>
      </c>
      <c r="B245797" s="94">
        <v>91112</v>
      </c>
      <c r="C245797" s="94">
        <v>220092</v>
      </c>
    </row>
    <row r="245798" spans="1:3" ht="24">
      <c r="A245798" s="23" t="s">
        <v>111</v>
      </c>
      <c r="B245798" s="94">
        <v>75957</v>
      </c>
      <c r="C245798" s="94">
        <v>204799</v>
      </c>
    </row>
    <row r="245799" spans="1:3" ht="24">
      <c r="A245799" s="23" t="s">
        <v>112</v>
      </c>
      <c r="B245799" s="94">
        <v>101344</v>
      </c>
      <c r="C245799" s="94">
        <v>220929</v>
      </c>
    </row>
    <row r="245800" spans="1:3" ht="24">
      <c r="A245800" s="23" t="s">
        <v>113</v>
      </c>
      <c r="B245800" s="94">
        <v>95208</v>
      </c>
      <c r="C245800" s="94">
        <v>207239</v>
      </c>
    </row>
    <row r="245801" spans="1:3" ht="24">
      <c r="A245801" s="23" t="s">
        <v>114</v>
      </c>
      <c r="B245801" s="94">
        <v>82826</v>
      </c>
      <c r="C245801" s="94">
        <v>217243</v>
      </c>
    </row>
    <row r="245802" spans="1:3" ht="24">
      <c r="A245802" s="23" t="s">
        <v>115</v>
      </c>
      <c r="B245802" s="94">
        <v>75602</v>
      </c>
      <c r="C245802" s="94">
        <v>217982</v>
      </c>
    </row>
    <row r="245803" spans="1:3" ht="24">
      <c r="A245803" s="23" t="s">
        <v>116</v>
      </c>
      <c r="B245803" s="94">
        <v>89544</v>
      </c>
      <c r="C245803" s="94">
        <v>223519</v>
      </c>
    </row>
    <row r="245804" spans="1:3" ht="24">
      <c r="A245804" s="23" t="s">
        <v>117</v>
      </c>
      <c r="B245804" s="94">
        <v>89058</v>
      </c>
      <c r="C245804" s="94">
        <v>237062</v>
      </c>
    </row>
    <row r="245805" spans="1:3" ht="24">
      <c r="A245805" s="23" t="s">
        <v>118</v>
      </c>
      <c r="B245805" s="94">
        <v>85923</v>
      </c>
      <c r="C245805" s="94">
        <v>229509</v>
      </c>
    </row>
    <row r="245806" spans="1:3" ht="24">
      <c r="A245806" s="23" t="s">
        <v>119</v>
      </c>
      <c r="B245806" s="94">
        <v>83479</v>
      </c>
      <c r="C245806" s="94">
        <v>236310</v>
      </c>
    </row>
    <row r="245807" spans="1:3" ht="24">
      <c r="A245807" s="23" t="s">
        <v>120</v>
      </c>
      <c r="B245807" s="94">
        <v>72772</v>
      </c>
      <c r="C245807" s="94">
        <v>237178</v>
      </c>
    </row>
    <row r="245808" spans="1:3" ht="24">
      <c r="A245808" s="23" t="s">
        <v>121</v>
      </c>
      <c r="B245808" s="94">
        <v>89276</v>
      </c>
      <c r="C245808" s="94">
        <v>233462</v>
      </c>
    </row>
    <row r="245809" spans="1:3" ht="24">
      <c r="A245809" s="23" t="s">
        <v>122</v>
      </c>
      <c r="B245809" s="94">
        <v>82978</v>
      </c>
      <c r="C245809" s="94">
        <v>243637</v>
      </c>
    </row>
    <row r="245810" spans="1:3" ht="24">
      <c r="A245810" s="23" t="s">
        <v>123</v>
      </c>
      <c r="B245810" s="94">
        <v>91827</v>
      </c>
      <c r="C245810" s="94">
        <v>251853</v>
      </c>
    </row>
    <row r="245811" spans="1:3" ht="24">
      <c r="A245811" s="23" t="s">
        <v>124</v>
      </c>
      <c r="B245811" s="94">
        <v>87055</v>
      </c>
      <c r="C245811" s="94">
        <v>262292</v>
      </c>
    </row>
    <row r="245812" spans="1:3" ht="24">
      <c r="A245812" s="23" t="s">
        <v>125</v>
      </c>
      <c r="B245812" s="94">
        <v>105838</v>
      </c>
      <c r="C245812" s="94">
        <v>275267</v>
      </c>
    </row>
    <row r="245813" spans="1:3" ht="24">
      <c r="A245813" s="23" t="s">
        <v>126</v>
      </c>
      <c r="B245813" s="94">
        <v>81676</v>
      </c>
      <c r="C245813" s="94">
        <v>283634</v>
      </c>
    </row>
    <row r="245814" spans="1:3" ht="24">
      <c r="A245814" s="23" t="s">
        <v>8</v>
      </c>
      <c r="B245814" s="94">
        <v>82029</v>
      </c>
      <c r="C245814" s="94">
        <v>286179</v>
      </c>
    </row>
    <row r="245815" spans="1:3" ht="24">
      <c r="A245815" s="23" t="s">
        <v>9</v>
      </c>
      <c r="B245815" s="94">
        <v>88459</v>
      </c>
      <c r="C245815" s="94">
        <v>286047</v>
      </c>
    </row>
    <row r="245816" spans="1:3" ht="24">
      <c r="A245816" s="23" t="s">
        <v>10</v>
      </c>
      <c r="B245816" s="94">
        <v>73043</v>
      </c>
      <c r="C245816" s="94">
        <v>307363</v>
      </c>
    </row>
    <row r="245817" spans="1:3" ht="24">
      <c r="A245817" s="23" t="s">
        <v>11</v>
      </c>
      <c r="B245817" s="94">
        <v>79345</v>
      </c>
      <c r="C245817" s="94">
        <v>295015</v>
      </c>
    </row>
    <row r="245818" spans="1:3" ht="24">
      <c r="A245818" s="23" t="s">
        <v>12</v>
      </c>
      <c r="B245818" s="95">
        <v>0</v>
      </c>
      <c r="C245818" s="95">
        <v>0</v>
      </c>
    </row>
    <row r="262146" spans="1:3" ht="36">
      <c r="A262146" s="23" t="s">
        <v>74</v>
      </c>
      <c r="B262146" s="70" t="s">
        <v>75</v>
      </c>
      <c r="C262146" s="70"/>
    </row>
    <row r="262147" spans="1:3" ht="24">
      <c r="A262147" s="23" t="s">
        <v>76</v>
      </c>
      <c r="B262147" s="70" t="s">
        <v>77</v>
      </c>
      <c r="C262147" s="70"/>
    </row>
    <row r="262148" spans="1:3">
      <c r="A262148" s="23" t="s">
        <v>135</v>
      </c>
      <c r="B262148" s="70" t="s">
        <v>148</v>
      </c>
      <c r="C262148" s="70" t="s">
        <v>72</v>
      </c>
    </row>
    <row r="262149" spans="1:3" ht="24">
      <c r="A262149" s="23" t="s">
        <v>78</v>
      </c>
      <c r="B262149" s="94">
        <v>29566</v>
      </c>
      <c r="C262149" s="94">
        <v>73709</v>
      </c>
    </row>
    <row r="262150" spans="1:3" ht="24">
      <c r="A262150" s="23" t="s">
        <v>79</v>
      </c>
      <c r="B262150" s="94">
        <v>34890</v>
      </c>
      <c r="C262150" s="94">
        <v>87092</v>
      </c>
    </row>
    <row r="262151" spans="1:3" ht="24">
      <c r="A262151" s="23" t="s">
        <v>80</v>
      </c>
      <c r="B262151" s="94">
        <v>34380</v>
      </c>
      <c r="C262151" s="94">
        <v>84398</v>
      </c>
    </row>
    <row r="262152" spans="1:3" ht="24">
      <c r="A262152" s="23" t="s">
        <v>81</v>
      </c>
      <c r="B262152" s="94">
        <v>40398</v>
      </c>
      <c r="C262152" s="94">
        <v>101434</v>
      </c>
    </row>
    <row r="262153" spans="1:3" ht="24">
      <c r="A262153" s="23" t="s">
        <v>82</v>
      </c>
      <c r="B262153" s="94">
        <v>38610</v>
      </c>
      <c r="C262153" s="94">
        <v>97966</v>
      </c>
    </row>
    <row r="262154" spans="1:3" ht="24">
      <c r="A262154" s="23" t="s">
        <v>83</v>
      </c>
      <c r="B262154" s="94">
        <v>50120</v>
      </c>
      <c r="C262154" s="94">
        <v>116716</v>
      </c>
    </row>
    <row r="262155" spans="1:3" ht="24">
      <c r="A262155" s="23" t="s">
        <v>84</v>
      </c>
      <c r="B262155" s="94">
        <v>42720</v>
      </c>
      <c r="C262155" s="94">
        <v>109341</v>
      </c>
    </row>
    <row r="262156" spans="1:3" ht="24">
      <c r="A262156" s="23" t="s">
        <v>85</v>
      </c>
      <c r="B262156" s="94">
        <v>41749</v>
      </c>
      <c r="C262156" s="94">
        <v>104011</v>
      </c>
    </row>
    <row r="262157" spans="1:3" ht="24">
      <c r="A262157" s="23" t="s">
        <v>86</v>
      </c>
      <c r="B262157" s="94">
        <v>32536</v>
      </c>
      <c r="C262157" s="94">
        <v>98627</v>
      </c>
    </row>
    <row r="262158" spans="1:3" ht="24">
      <c r="A262158" s="23" t="s">
        <v>87</v>
      </c>
      <c r="B262158" s="94">
        <v>37442</v>
      </c>
      <c r="C262158" s="94">
        <v>107659</v>
      </c>
    </row>
    <row r="262159" spans="1:3" ht="24">
      <c r="A262159" s="23" t="s">
        <v>88</v>
      </c>
      <c r="B262159" s="94">
        <v>40752</v>
      </c>
      <c r="C262159" s="94">
        <v>117954</v>
      </c>
    </row>
    <row r="262160" spans="1:3" ht="24">
      <c r="A262160" s="23" t="s">
        <v>89</v>
      </c>
      <c r="B262160" s="94">
        <v>39612</v>
      </c>
      <c r="C262160" s="94">
        <v>122125</v>
      </c>
    </row>
    <row r="262161" spans="1:3" ht="24">
      <c r="A262161" s="23" t="s">
        <v>90</v>
      </c>
      <c r="B262161" s="94">
        <v>68955</v>
      </c>
      <c r="C262161" s="94">
        <v>136480</v>
      </c>
    </row>
    <row r="262162" spans="1:3" ht="24">
      <c r="A262162" s="23" t="s">
        <v>91</v>
      </c>
      <c r="B262162" s="94">
        <v>77422</v>
      </c>
      <c r="C262162" s="94">
        <v>138272</v>
      </c>
    </row>
    <row r="262163" spans="1:3" ht="24">
      <c r="A262163" s="23" t="s">
        <v>92</v>
      </c>
      <c r="B262163" s="94">
        <v>64699</v>
      </c>
      <c r="C262163" s="94">
        <v>132831</v>
      </c>
    </row>
    <row r="262164" spans="1:3" ht="24">
      <c r="A262164" s="23" t="s">
        <v>93</v>
      </c>
      <c r="B262164" s="94">
        <v>80049</v>
      </c>
      <c r="C262164" s="94">
        <v>147332</v>
      </c>
    </row>
    <row r="262165" spans="1:3" ht="24">
      <c r="A262165" s="23" t="s">
        <v>94</v>
      </c>
      <c r="B262165" s="94">
        <v>79290</v>
      </c>
      <c r="C262165" s="94">
        <v>153180</v>
      </c>
    </row>
    <row r="262166" spans="1:3" ht="24">
      <c r="A262166" s="23" t="s">
        <v>95</v>
      </c>
      <c r="B262166" s="94">
        <v>89835</v>
      </c>
      <c r="C262166" s="94">
        <v>167808</v>
      </c>
    </row>
    <row r="262167" spans="1:3" ht="24">
      <c r="A262167" s="23" t="s">
        <v>96</v>
      </c>
      <c r="B262167" s="94">
        <v>94436</v>
      </c>
      <c r="C262167" s="94">
        <v>173615</v>
      </c>
    </row>
    <row r="262168" spans="1:3" ht="24">
      <c r="A262168" s="23" t="s">
        <v>97</v>
      </c>
      <c r="B262168" s="94">
        <v>111562</v>
      </c>
      <c r="C262168" s="94">
        <v>194580</v>
      </c>
    </row>
    <row r="262169" spans="1:3" ht="24">
      <c r="A262169" s="23" t="s">
        <v>98</v>
      </c>
      <c r="B262169" s="94">
        <v>114126</v>
      </c>
      <c r="C262169" s="94">
        <v>212474</v>
      </c>
    </row>
    <row r="262170" spans="1:3" ht="24">
      <c r="A262170" s="23" t="s">
        <v>99</v>
      </c>
      <c r="B262170" s="94">
        <v>109317</v>
      </c>
      <c r="C262170" s="94">
        <v>208185</v>
      </c>
    </row>
    <row r="262171" spans="1:3" ht="24">
      <c r="A262171" s="23" t="s">
        <v>100</v>
      </c>
      <c r="B262171" s="94">
        <v>95872</v>
      </c>
      <c r="C262171" s="94">
        <v>200792</v>
      </c>
    </row>
    <row r="262172" spans="1:3" ht="24">
      <c r="A262172" s="23" t="s">
        <v>101</v>
      </c>
      <c r="B262172" s="94">
        <v>96282</v>
      </c>
      <c r="C262172" s="94">
        <v>205081</v>
      </c>
    </row>
    <row r="262173" spans="1:3" ht="24">
      <c r="A262173" s="23" t="s">
        <v>102</v>
      </c>
      <c r="B262173" s="94">
        <v>95233</v>
      </c>
      <c r="C262173" s="94">
        <v>214637</v>
      </c>
    </row>
    <row r="262174" spans="1:3" ht="24">
      <c r="A262174" s="23" t="s">
        <v>103</v>
      </c>
      <c r="B262174" s="94">
        <v>63483</v>
      </c>
      <c r="C262174" s="94">
        <v>177006</v>
      </c>
    </row>
    <row r="262175" spans="1:3" ht="24">
      <c r="A262175" s="23" t="s">
        <v>104</v>
      </c>
      <c r="B262175" s="94">
        <v>78325</v>
      </c>
      <c r="C262175" s="94">
        <v>187566</v>
      </c>
    </row>
    <row r="262176" spans="1:3" ht="24">
      <c r="A262176" s="23" t="s">
        <v>105</v>
      </c>
      <c r="B262176" s="94">
        <v>98600</v>
      </c>
      <c r="C262176" s="94">
        <v>213597</v>
      </c>
    </row>
    <row r="262177" spans="1:3" ht="24">
      <c r="A262177" s="23" t="s">
        <v>106</v>
      </c>
      <c r="B262177" s="94">
        <v>101095</v>
      </c>
      <c r="C262177" s="94">
        <v>217335</v>
      </c>
    </row>
    <row r="262178" spans="1:3" ht="24">
      <c r="A262178" s="23" t="s">
        <v>107</v>
      </c>
      <c r="B262178" s="94">
        <v>105224</v>
      </c>
      <c r="C262178" s="94">
        <v>220563</v>
      </c>
    </row>
    <row r="262179" spans="1:3" ht="24">
      <c r="A262179" s="23" t="s">
        <v>108</v>
      </c>
      <c r="B262179" s="94">
        <v>82618</v>
      </c>
      <c r="C262179" s="94">
        <v>202396</v>
      </c>
    </row>
    <row r="262180" spans="1:3" ht="24">
      <c r="A262180" s="23" t="s">
        <v>109</v>
      </c>
      <c r="B262180" s="94">
        <v>87855</v>
      </c>
      <c r="C262180" s="94">
        <v>221869</v>
      </c>
    </row>
    <row r="262181" spans="1:3" ht="24">
      <c r="A262181" s="23" t="s">
        <v>110</v>
      </c>
      <c r="B262181" s="94">
        <v>91112</v>
      </c>
      <c r="C262181" s="94">
        <v>220092</v>
      </c>
    </row>
    <row r="262182" spans="1:3" ht="24">
      <c r="A262182" s="23" t="s">
        <v>111</v>
      </c>
      <c r="B262182" s="94">
        <v>75957</v>
      </c>
      <c r="C262182" s="94">
        <v>204799</v>
      </c>
    </row>
    <row r="262183" spans="1:3" ht="24">
      <c r="A262183" s="23" t="s">
        <v>112</v>
      </c>
      <c r="B262183" s="94">
        <v>101344</v>
      </c>
      <c r="C262183" s="94">
        <v>220929</v>
      </c>
    </row>
    <row r="262184" spans="1:3" ht="24">
      <c r="A262184" s="23" t="s">
        <v>113</v>
      </c>
      <c r="B262184" s="94">
        <v>95208</v>
      </c>
      <c r="C262184" s="94">
        <v>207239</v>
      </c>
    </row>
    <row r="262185" spans="1:3" ht="24">
      <c r="A262185" s="23" t="s">
        <v>114</v>
      </c>
      <c r="B262185" s="94">
        <v>82826</v>
      </c>
      <c r="C262185" s="94">
        <v>217243</v>
      </c>
    </row>
    <row r="262186" spans="1:3" ht="24">
      <c r="A262186" s="23" t="s">
        <v>115</v>
      </c>
      <c r="B262186" s="94">
        <v>75602</v>
      </c>
      <c r="C262186" s="94">
        <v>217982</v>
      </c>
    </row>
    <row r="262187" spans="1:3" ht="24">
      <c r="A262187" s="23" t="s">
        <v>116</v>
      </c>
      <c r="B262187" s="94">
        <v>89544</v>
      </c>
      <c r="C262187" s="94">
        <v>223519</v>
      </c>
    </row>
    <row r="262188" spans="1:3" ht="24">
      <c r="A262188" s="23" t="s">
        <v>117</v>
      </c>
      <c r="B262188" s="94">
        <v>89058</v>
      </c>
      <c r="C262188" s="94">
        <v>237062</v>
      </c>
    </row>
    <row r="262189" spans="1:3" ht="24">
      <c r="A262189" s="23" t="s">
        <v>118</v>
      </c>
      <c r="B262189" s="94">
        <v>85923</v>
      </c>
      <c r="C262189" s="94">
        <v>229509</v>
      </c>
    </row>
    <row r="262190" spans="1:3" ht="24">
      <c r="A262190" s="23" t="s">
        <v>119</v>
      </c>
      <c r="B262190" s="94">
        <v>83479</v>
      </c>
      <c r="C262190" s="94">
        <v>236310</v>
      </c>
    </row>
    <row r="262191" spans="1:3" ht="24">
      <c r="A262191" s="23" t="s">
        <v>120</v>
      </c>
      <c r="B262191" s="94">
        <v>72772</v>
      </c>
      <c r="C262191" s="94">
        <v>237178</v>
      </c>
    </row>
    <row r="262192" spans="1:3" ht="24">
      <c r="A262192" s="23" t="s">
        <v>121</v>
      </c>
      <c r="B262192" s="94">
        <v>89276</v>
      </c>
      <c r="C262192" s="94">
        <v>233462</v>
      </c>
    </row>
    <row r="262193" spans="1:3" ht="24">
      <c r="A262193" s="23" t="s">
        <v>122</v>
      </c>
      <c r="B262193" s="94">
        <v>82978</v>
      </c>
      <c r="C262193" s="94">
        <v>243637</v>
      </c>
    </row>
    <row r="262194" spans="1:3" ht="24">
      <c r="A262194" s="23" t="s">
        <v>123</v>
      </c>
      <c r="B262194" s="94">
        <v>91827</v>
      </c>
      <c r="C262194" s="94">
        <v>251853</v>
      </c>
    </row>
    <row r="262195" spans="1:3" ht="24">
      <c r="A262195" s="23" t="s">
        <v>124</v>
      </c>
      <c r="B262195" s="94">
        <v>87055</v>
      </c>
      <c r="C262195" s="94">
        <v>262292</v>
      </c>
    </row>
    <row r="262196" spans="1:3" ht="24">
      <c r="A262196" s="23" t="s">
        <v>125</v>
      </c>
      <c r="B262196" s="94">
        <v>105838</v>
      </c>
      <c r="C262196" s="94">
        <v>275267</v>
      </c>
    </row>
    <row r="262197" spans="1:3" ht="24">
      <c r="A262197" s="23" t="s">
        <v>126</v>
      </c>
      <c r="B262197" s="94">
        <v>81676</v>
      </c>
      <c r="C262197" s="94">
        <v>283634</v>
      </c>
    </row>
    <row r="262198" spans="1:3" ht="24">
      <c r="A262198" s="23" t="s">
        <v>8</v>
      </c>
      <c r="B262198" s="94">
        <v>82029</v>
      </c>
      <c r="C262198" s="94">
        <v>286179</v>
      </c>
    </row>
    <row r="262199" spans="1:3" ht="24">
      <c r="A262199" s="23" t="s">
        <v>9</v>
      </c>
      <c r="B262199" s="94">
        <v>88459</v>
      </c>
      <c r="C262199" s="94">
        <v>286047</v>
      </c>
    </row>
    <row r="262200" spans="1:3" ht="24">
      <c r="A262200" s="23" t="s">
        <v>10</v>
      </c>
      <c r="B262200" s="94">
        <v>73043</v>
      </c>
      <c r="C262200" s="94">
        <v>307363</v>
      </c>
    </row>
    <row r="262201" spans="1:3" ht="24">
      <c r="A262201" s="23" t="s">
        <v>11</v>
      </c>
      <c r="B262201" s="94">
        <v>79345</v>
      </c>
      <c r="C262201" s="94">
        <v>295015</v>
      </c>
    </row>
    <row r="262202" spans="1:3" ht="24">
      <c r="A262202" s="23" t="s">
        <v>12</v>
      </c>
      <c r="B262202" s="95">
        <v>0</v>
      </c>
      <c r="C262202" s="95">
        <v>0</v>
      </c>
    </row>
    <row r="278530" spans="1:3" ht="36">
      <c r="A278530" s="23" t="s">
        <v>74</v>
      </c>
      <c r="B278530" s="70" t="s">
        <v>75</v>
      </c>
      <c r="C278530" s="70"/>
    </row>
    <row r="278531" spans="1:3" ht="24">
      <c r="A278531" s="23" t="s">
        <v>76</v>
      </c>
      <c r="B278531" s="70" t="s">
        <v>77</v>
      </c>
      <c r="C278531" s="70"/>
    </row>
    <row r="278532" spans="1:3">
      <c r="A278532" s="23" t="s">
        <v>135</v>
      </c>
      <c r="B278532" s="70" t="s">
        <v>148</v>
      </c>
      <c r="C278532" s="70" t="s">
        <v>72</v>
      </c>
    </row>
    <row r="278533" spans="1:3" ht="24">
      <c r="A278533" s="23" t="s">
        <v>78</v>
      </c>
      <c r="B278533" s="94">
        <v>29566</v>
      </c>
      <c r="C278533" s="94">
        <v>73709</v>
      </c>
    </row>
    <row r="278534" spans="1:3" ht="24">
      <c r="A278534" s="23" t="s">
        <v>79</v>
      </c>
      <c r="B278534" s="94">
        <v>34890</v>
      </c>
      <c r="C278534" s="94">
        <v>87092</v>
      </c>
    </row>
    <row r="278535" spans="1:3" ht="24">
      <c r="A278535" s="23" t="s">
        <v>80</v>
      </c>
      <c r="B278535" s="94">
        <v>34380</v>
      </c>
      <c r="C278535" s="94">
        <v>84398</v>
      </c>
    </row>
    <row r="278536" spans="1:3" ht="24">
      <c r="A278536" s="23" t="s">
        <v>81</v>
      </c>
      <c r="B278536" s="94">
        <v>40398</v>
      </c>
      <c r="C278536" s="94">
        <v>101434</v>
      </c>
    </row>
    <row r="278537" spans="1:3" ht="24">
      <c r="A278537" s="23" t="s">
        <v>82</v>
      </c>
      <c r="B278537" s="94">
        <v>38610</v>
      </c>
      <c r="C278537" s="94">
        <v>97966</v>
      </c>
    </row>
    <row r="278538" spans="1:3" ht="24">
      <c r="A278538" s="23" t="s">
        <v>83</v>
      </c>
      <c r="B278538" s="94">
        <v>50120</v>
      </c>
      <c r="C278538" s="94">
        <v>116716</v>
      </c>
    </row>
    <row r="278539" spans="1:3" ht="24">
      <c r="A278539" s="23" t="s">
        <v>84</v>
      </c>
      <c r="B278539" s="94">
        <v>42720</v>
      </c>
      <c r="C278539" s="94">
        <v>109341</v>
      </c>
    </row>
    <row r="278540" spans="1:3" ht="24">
      <c r="A278540" s="23" t="s">
        <v>85</v>
      </c>
      <c r="B278540" s="94">
        <v>41749</v>
      </c>
      <c r="C278540" s="94">
        <v>104011</v>
      </c>
    </row>
    <row r="278541" spans="1:3" ht="24">
      <c r="A278541" s="23" t="s">
        <v>86</v>
      </c>
      <c r="B278541" s="94">
        <v>32536</v>
      </c>
      <c r="C278541" s="94">
        <v>98627</v>
      </c>
    </row>
    <row r="278542" spans="1:3" ht="24">
      <c r="A278542" s="23" t="s">
        <v>87</v>
      </c>
      <c r="B278542" s="94">
        <v>37442</v>
      </c>
      <c r="C278542" s="94">
        <v>107659</v>
      </c>
    </row>
    <row r="278543" spans="1:3" ht="24">
      <c r="A278543" s="23" t="s">
        <v>88</v>
      </c>
      <c r="B278543" s="94">
        <v>40752</v>
      </c>
      <c r="C278543" s="94">
        <v>117954</v>
      </c>
    </row>
    <row r="278544" spans="1:3" ht="24">
      <c r="A278544" s="23" t="s">
        <v>89</v>
      </c>
      <c r="B278544" s="94">
        <v>39612</v>
      </c>
      <c r="C278544" s="94">
        <v>122125</v>
      </c>
    </row>
    <row r="278545" spans="1:3" ht="24">
      <c r="A278545" s="23" t="s">
        <v>90</v>
      </c>
      <c r="B278545" s="94">
        <v>68955</v>
      </c>
      <c r="C278545" s="94">
        <v>136480</v>
      </c>
    </row>
    <row r="278546" spans="1:3" ht="24">
      <c r="A278546" s="23" t="s">
        <v>91</v>
      </c>
      <c r="B278546" s="94">
        <v>77422</v>
      </c>
      <c r="C278546" s="94">
        <v>138272</v>
      </c>
    </row>
    <row r="278547" spans="1:3" ht="24">
      <c r="A278547" s="23" t="s">
        <v>92</v>
      </c>
      <c r="B278547" s="94">
        <v>64699</v>
      </c>
      <c r="C278547" s="94">
        <v>132831</v>
      </c>
    </row>
    <row r="278548" spans="1:3" ht="24">
      <c r="A278548" s="23" t="s">
        <v>93</v>
      </c>
      <c r="B278548" s="94">
        <v>80049</v>
      </c>
      <c r="C278548" s="94">
        <v>147332</v>
      </c>
    </row>
    <row r="278549" spans="1:3" ht="24">
      <c r="A278549" s="23" t="s">
        <v>94</v>
      </c>
      <c r="B278549" s="94">
        <v>79290</v>
      </c>
      <c r="C278549" s="94">
        <v>153180</v>
      </c>
    </row>
    <row r="278550" spans="1:3" ht="24">
      <c r="A278550" s="23" t="s">
        <v>95</v>
      </c>
      <c r="B278550" s="94">
        <v>89835</v>
      </c>
      <c r="C278550" s="94">
        <v>167808</v>
      </c>
    </row>
    <row r="278551" spans="1:3" ht="24">
      <c r="A278551" s="23" t="s">
        <v>96</v>
      </c>
      <c r="B278551" s="94">
        <v>94436</v>
      </c>
      <c r="C278551" s="94">
        <v>173615</v>
      </c>
    </row>
    <row r="278552" spans="1:3" ht="24">
      <c r="A278552" s="23" t="s">
        <v>97</v>
      </c>
      <c r="B278552" s="94">
        <v>111562</v>
      </c>
      <c r="C278552" s="94">
        <v>194580</v>
      </c>
    </row>
    <row r="278553" spans="1:3" ht="24">
      <c r="A278553" s="23" t="s">
        <v>98</v>
      </c>
      <c r="B278553" s="94">
        <v>114126</v>
      </c>
      <c r="C278553" s="94">
        <v>212474</v>
      </c>
    </row>
    <row r="278554" spans="1:3" ht="24">
      <c r="A278554" s="23" t="s">
        <v>99</v>
      </c>
      <c r="B278554" s="94">
        <v>109317</v>
      </c>
      <c r="C278554" s="94">
        <v>208185</v>
      </c>
    </row>
    <row r="278555" spans="1:3" ht="24">
      <c r="A278555" s="23" t="s">
        <v>100</v>
      </c>
      <c r="B278555" s="94">
        <v>95872</v>
      </c>
      <c r="C278555" s="94">
        <v>200792</v>
      </c>
    </row>
    <row r="278556" spans="1:3" ht="24">
      <c r="A278556" s="23" t="s">
        <v>101</v>
      </c>
      <c r="B278556" s="94">
        <v>96282</v>
      </c>
      <c r="C278556" s="94">
        <v>205081</v>
      </c>
    </row>
    <row r="278557" spans="1:3" ht="24">
      <c r="A278557" s="23" t="s">
        <v>102</v>
      </c>
      <c r="B278557" s="94">
        <v>95233</v>
      </c>
      <c r="C278557" s="94">
        <v>214637</v>
      </c>
    </row>
    <row r="278558" spans="1:3" ht="24">
      <c r="A278558" s="23" t="s">
        <v>103</v>
      </c>
      <c r="B278558" s="94">
        <v>63483</v>
      </c>
      <c r="C278558" s="94">
        <v>177006</v>
      </c>
    </row>
    <row r="278559" spans="1:3" ht="24">
      <c r="A278559" s="23" t="s">
        <v>104</v>
      </c>
      <c r="B278559" s="94">
        <v>78325</v>
      </c>
      <c r="C278559" s="94">
        <v>187566</v>
      </c>
    </row>
    <row r="278560" spans="1:3" ht="24">
      <c r="A278560" s="23" t="s">
        <v>105</v>
      </c>
      <c r="B278560" s="94">
        <v>98600</v>
      </c>
      <c r="C278560" s="94">
        <v>213597</v>
      </c>
    </row>
    <row r="278561" spans="1:3" ht="24">
      <c r="A278561" s="23" t="s">
        <v>106</v>
      </c>
      <c r="B278561" s="94">
        <v>101095</v>
      </c>
      <c r="C278561" s="94">
        <v>217335</v>
      </c>
    </row>
    <row r="278562" spans="1:3" ht="24">
      <c r="A278562" s="23" t="s">
        <v>107</v>
      </c>
      <c r="B278562" s="94">
        <v>105224</v>
      </c>
      <c r="C278562" s="94">
        <v>220563</v>
      </c>
    </row>
    <row r="278563" spans="1:3" ht="24">
      <c r="A278563" s="23" t="s">
        <v>108</v>
      </c>
      <c r="B278563" s="94">
        <v>82618</v>
      </c>
      <c r="C278563" s="94">
        <v>202396</v>
      </c>
    </row>
    <row r="278564" spans="1:3" ht="24">
      <c r="A278564" s="23" t="s">
        <v>109</v>
      </c>
      <c r="B278564" s="94">
        <v>87855</v>
      </c>
      <c r="C278564" s="94">
        <v>221869</v>
      </c>
    </row>
    <row r="278565" spans="1:3" ht="24">
      <c r="A278565" s="23" t="s">
        <v>110</v>
      </c>
      <c r="B278565" s="94">
        <v>91112</v>
      </c>
      <c r="C278565" s="94">
        <v>220092</v>
      </c>
    </row>
    <row r="278566" spans="1:3" ht="24">
      <c r="A278566" s="23" t="s">
        <v>111</v>
      </c>
      <c r="B278566" s="94">
        <v>75957</v>
      </c>
      <c r="C278566" s="94">
        <v>204799</v>
      </c>
    </row>
    <row r="278567" spans="1:3" ht="24">
      <c r="A278567" s="23" t="s">
        <v>112</v>
      </c>
      <c r="B278567" s="94">
        <v>101344</v>
      </c>
      <c r="C278567" s="94">
        <v>220929</v>
      </c>
    </row>
    <row r="278568" spans="1:3" ht="24">
      <c r="A278568" s="23" t="s">
        <v>113</v>
      </c>
      <c r="B278568" s="94">
        <v>95208</v>
      </c>
      <c r="C278568" s="94">
        <v>207239</v>
      </c>
    </row>
    <row r="278569" spans="1:3" ht="24">
      <c r="A278569" s="23" t="s">
        <v>114</v>
      </c>
      <c r="B278569" s="94">
        <v>82826</v>
      </c>
      <c r="C278569" s="94">
        <v>217243</v>
      </c>
    </row>
    <row r="278570" spans="1:3" ht="24">
      <c r="A278570" s="23" t="s">
        <v>115</v>
      </c>
      <c r="B278570" s="94">
        <v>75602</v>
      </c>
      <c r="C278570" s="94">
        <v>217982</v>
      </c>
    </row>
    <row r="278571" spans="1:3" ht="24">
      <c r="A278571" s="23" t="s">
        <v>116</v>
      </c>
      <c r="B278571" s="94">
        <v>89544</v>
      </c>
      <c r="C278571" s="94">
        <v>223519</v>
      </c>
    </row>
    <row r="278572" spans="1:3" ht="24">
      <c r="A278572" s="23" t="s">
        <v>117</v>
      </c>
      <c r="B278572" s="94">
        <v>89058</v>
      </c>
      <c r="C278572" s="94">
        <v>237062</v>
      </c>
    </row>
    <row r="278573" spans="1:3" ht="24">
      <c r="A278573" s="23" t="s">
        <v>118</v>
      </c>
      <c r="B278573" s="94">
        <v>85923</v>
      </c>
      <c r="C278573" s="94">
        <v>229509</v>
      </c>
    </row>
    <row r="278574" spans="1:3" ht="24">
      <c r="A278574" s="23" t="s">
        <v>119</v>
      </c>
      <c r="B278574" s="94">
        <v>83479</v>
      </c>
      <c r="C278574" s="94">
        <v>236310</v>
      </c>
    </row>
    <row r="278575" spans="1:3" ht="24">
      <c r="A278575" s="23" t="s">
        <v>120</v>
      </c>
      <c r="B278575" s="94">
        <v>72772</v>
      </c>
      <c r="C278575" s="94">
        <v>237178</v>
      </c>
    </row>
    <row r="278576" spans="1:3" ht="24">
      <c r="A278576" s="23" t="s">
        <v>121</v>
      </c>
      <c r="B278576" s="94">
        <v>89276</v>
      </c>
      <c r="C278576" s="94">
        <v>233462</v>
      </c>
    </row>
    <row r="278577" spans="1:3" ht="24">
      <c r="A278577" s="23" t="s">
        <v>122</v>
      </c>
      <c r="B278577" s="94">
        <v>82978</v>
      </c>
      <c r="C278577" s="94">
        <v>243637</v>
      </c>
    </row>
    <row r="278578" spans="1:3" ht="24">
      <c r="A278578" s="23" t="s">
        <v>123</v>
      </c>
      <c r="B278578" s="94">
        <v>91827</v>
      </c>
      <c r="C278578" s="94">
        <v>251853</v>
      </c>
    </row>
    <row r="278579" spans="1:3" ht="24">
      <c r="A278579" s="23" t="s">
        <v>124</v>
      </c>
      <c r="B278579" s="94">
        <v>87055</v>
      </c>
      <c r="C278579" s="94">
        <v>262292</v>
      </c>
    </row>
    <row r="278580" spans="1:3" ht="24">
      <c r="A278580" s="23" t="s">
        <v>125</v>
      </c>
      <c r="B278580" s="94">
        <v>105838</v>
      </c>
      <c r="C278580" s="94">
        <v>275267</v>
      </c>
    </row>
    <row r="278581" spans="1:3" ht="24">
      <c r="A278581" s="23" t="s">
        <v>126</v>
      </c>
      <c r="B278581" s="94">
        <v>81676</v>
      </c>
      <c r="C278581" s="94">
        <v>283634</v>
      </c>
    </row>
    <row r="278582" spans="1:3" ht="24">
      <c r="A278582" s="23" t="s">
        <v>8</v>
      </c>
      <c r="B278582" s="94">
        <v>82029</v>
      </c>
      <c r="C278582" s="94">
        <v>286179</v>
      </c>
    </row>
    <row r="278583" spans="1:3" ht="24">
      <c r="A278583" s="23" t="s">
        <v>9</v>
      </c>
      <c r="B278583" s="94">
        <v>88459</v>
      </c>
      <c r="C278583" s="94">
        <v>286047</v>
      </c>
    </row>
    <row r="278584" spans="1:3" ht="24">
      <c r="A278584" s="23" t="s">
        <v>10</v>
      </c>
      <c r="B278584" s="94">
        <v>73043</v>
      </c>
      <c r="C278584" s="94">
        <v>307363</v>
      </c>
    </row>
    <row r="278585" spans="1:3" ht="24">
      <c r="A278585" s="23" t="s">
        <v>11</v>
      </c>
      <c r="B278585" s="94">
        <v>79345</v>
      </c>
      <c r="C278585" s="94">
        <v>295015</v>
      </c>
    </row>
    <row r="278586" spans="1:3" ht="24">
      <c r="A278586" s="23" t="s">
        <v>12</v>
      </c>
      <c r="B278586" s="95">
        <v>0</v>
      </c>
      <c r="C278586" s="95">
        <v>0</v>
      </c>
    </row>
    <row r="294914" spans="1:3" ht="36">
      <c r="A294914" s="23" t="s">
        <v>74</v>
      </c>
      <c r="B294914" s="70" t="s">
        <v>75</v>
      </c>
      <c r="C294914" s="70"/>
    </row>
    <row r="294915" spans="1:3" ht="24">
      <c r="A294915" s="23" t="s">
        <v>76</v>
      </c>
      <c r="B294915" s="70" t="s">
        <v>77</v>
      </c>
      <c r="C294915" s="70"/>
    </row>
    <row r="294916" spans="1:3">
      <c r="A294916" s="23" t="s">
        <v>135</v>
      </c>
      <c r="B294916" s="70" t="s">
        <v>148</v>
      </c>
      <c r="C294916" s="70" t="s">
        <v>72</v>
      </c>
    </row>
    <row r="294917" spans="1:3" ht="24">
      <c r="A294917" s="23" t="s">
        <v>78</v>
      </c>
      <c r="B294917" s="94">
        <v>29566</v>
      </c>
      <c r="C294917" s="94">
        <v>73709</v>
      </c>
    </row>
    <row r="294918" spans="1:3" ht="24">
      <c r="A294918" s="23" t="s">
        <v>79</v>
      </c>
      <c r="B294918" s="94">
        <v>34890</v>
      </c>
      <c r="C294918" s="94">
        <v>87092</v>
      </c>
    </row>
    <row r="294919" spans="1:3" ht="24">
      <c r="A294919" s="23" t="s">
        <v>80</v>
      </c>
      <c r="B294919" s="94">
        <v>34380</v>
      </c>
      <c r="C294919" s="94">
        <v>84398</v>
      </c>
    </row>
    <row r="294920" spans="1:3" ht="24">
      <c r="A294920" s="23" t="s">
        <v>81</v>
      </c>
      <c r="B294920" s="94">
        <v>40398</v>
      </c>
      <c r="C294920" s="94">
        <v>101434</v>
      </c>
    </row>
    <row r="294921" spans="1:3" ht="24">
      <c r="A294921" s="23" t="s">
        <v>82</v>
      </c>
      <c r="B294921" s="94">
        <v>38610</v>
      </c>
      <c r="C294921" s="94">
        <v>97966</v>
      </c>
    </row>
    <row r="294922" spans="1:3" ht="24">
      <c r="A294922" s="23" t="s">
        <v>83</v>
      </c>
      <c r="B294922" s="94">
        <v>50120</v>
      </c>
      <c r="C294922" s="94">
        <v>116716</v>
      </c>
    </row>
    <row r="294923" spans="1:3" ht="24">
      <c r="A294923" s="23" t="s">
        <v>84</v>
      </c>
      <c r="B294923" s="94">
        <v>42720</v>
      </c>
      <c r="C294923" s="94">
        <v>109341</v>
      </c>
    </row>
    <row r="294924" spans="1:3" ht="24">
      <c r="A294924" s="23" t="s">
        <v>85</v>
      </c>
      <c r="B294924" s="94">
        <v>41749</v>
      </c>
      <c r="C294924" s="94">
        <v>104011</v>
      </c>
    </row>
    <row r="294925" spans="1:3" ht="24">
      <c r="A294925" s="23" t="s">
        <v>86</v>
      </c>
      <c r="B294925" s="94">
        <v>32536</v>
      </c>
      <c r="C294925" s="94">
        <v>98627</v>
      </c>
    </row>
    <row r="294926" spans="1:3" ht="24">
      <c r="A294926" s="23" t="s">
        <v>87</v>
      </c>
      <c r="B294926" s="94">
        <v>37442</v>
      </c>
      <c r="C294926" s="94">
        <v>107659</v>
      </c>
    </row>
    <row r="294927" spans="1:3" ht="24">
      <c r="A294927" s="23" t="s">
        <v>88</v>
      </c>
      <c r="B294927" s="94">
        <v>40752</v>
      </c>
      <c r="C294927" s="94">
        <v>117954</v>
      </c>
    </row>
    <row r="294928" spans="1:3" ht="24">
      <c r="A294928" s="23" t="s">
        <v>89</v>
      </c>
      <c r="B294928" s="94">
        <v>39612</v>
      </c>
      <c r="C294928" s="94">
        <v>122125</v>
      </c>
    </row>
    <row r="294929" spans="1:3" ht="24">
      <c r="A294929" s="23" t="s">
        <v>90</v>
      </c>
      <c r="B294929" s="94">
        <v>68955</v>
      </c>
      <c r="C294929" s="94">
        <v>136480</v>
      </c>
    </row>
    <row r="294930" spans="1:3" ht="24">
      <c r="A294930" s="23" t="s">
        <v>91</v>
      </c>
      <c r="B294930" s="94">
        <v>77422</v>
      </c>
      <c r="C294930" s="94">
        <v>138272</v>
      </c>
    </row>
    <row r="294931" spans="1:3" ht="24">
      <c r="A294931" s="23" t="s">
        <v>92</v>
      </c>
      <c r="B294931" s="94">
        <v>64699</v>
      </c>
      <c r="C294931" s="94">
        <v>132831</v>
      </c>
    </row>
    <row r="294932" spans="1:3" ht="24">
      <c r="A294932" s="23" t="s">
        <v>93</v>
      </c>
      <c r="B294932" s="94">
        <v>80049</v>
      </c>
      <c r="C294932" s="94">
        <v>147332</v>
      </c>
    </row>
    <row r="294933" spans="1:3" ht="24">
      <c r="A294933" s="23" t="s">
        <v>94</v>
      </c>
      <c r="B294933" s="94">
        <v>79290</v>
      </c>
      <c r="C294933" s="94">
        <v>153180</v>
      </c>
    </row>
    <row r="294934" spans="1:3" ht="24">
      <c r="A294934" s="23" t="s">
        <v>95</v>
      </c>
      <c r="B294934" s="94">
        <v>89835</v>
      </c>
      <c r="C294934" s="94">
        <v>167808</v>
      </c>
    </row>
    <row r="294935" spans="1:3" ht="24">
      <c r="A294935" s="23" t="s">
        <v>96</v>
      </c>
      <c r="B294935" s="94">
        <v>94436</v>
      </c>
      <c r="C294935" s="94">
        <v>173615</v>
      </c>
    </row>
    <row r="294936" spans="1:3" ht="24">
      <c r="A294936" s="23" t="s">
        <v>97</v>
      </c>
      <c r="B294936" s="94">
        <v>111562</v>
      </c>
      <c r="C294936" s="94">
        <v>194580</v>
      </c>
    </row>
    <row r="294937" spans="1:3" ht="24">
      <c r="A294937" s="23" t="s">
        <v>98</v>
      </c>
      <c r="B294937" s="94">
        <v>114126</v>
      </c>
      <c r="C294937" s="94">
        <v>212474</v>
      </c>
    </row>
    <row r="294938" spans="1:3" ht="24">
      <c r="A294938" s="23" t="s">
        <v>99</v>
      </c>
      <c r="B294938" s="94">
        <v>109317</v>
      </c>
      <c r="C294938" s="94">
        <v>208185</v>
      </c>
    </row>
    <row r="294939" spans="1:3" ht="24">
      <c r="A294939" s="23" t="s">
        <v>100</v>
      </c>
      <c r="B294939" s="94">
        <v>95872</v>
      </c>
      <c r="C294939" s="94">
        <v>200792</v>
      </c>
    </row>
    <row r="294940" spans="1:3" ht="24">
      <c r="A294940" s="23" t="s">
        <v>101</v>
      </c>
      <c r="B294940" s="94">
        <v>96282</v>
      </c>
      <c r="C294940" s="94">
        <v>205081</v>
      </c>
    </row>
    <row r="294941" spans="1:3" ht="24">
      <c r="A294941" s="23" t="s">
        <v>102</v>
      </c>
      <c r="B294941" s="94">
        <v>95233</v>
      </c>
      <c r="C294941" s="94">
        <v>214637</v>
      </c>
    </row>
    <row r="294942" spans="1:3" ht="24">
      <c r="A294942" s="23" t="s">
        <v>103</v>
      </c>
      <c r="B294942" s="94">
        <v>63483</v>
      </c>
      <c r="C294942" s="94">
        <v>177006</v>
      </c>
    </row>
    <row r="294943" spans="1:3" ht="24">
      <c r="A294943" s="23" t="s">
        <v>104</v>
      </c>
      <c r="B294943" s="94">
        <v>78325</v>
      </c>
      <c r="C294943" s="94">
        <v>187566</v>
      </c>
    </row>
    <row r="294944" spans="1:3" ht="24">
      <c r="A294944" s="23" t="s">
        <v>105</v>
      </c>
      <c r="B294944" s="94">
        <v>98600</v>
      </c>
      <c r="C294944" s="94">
        <v>213597</v>
      </c>
    </row>
    <row r="294945" spans="1:3" ht="24">
      <c r="A294945" s="23" t="s">
        <v>106</v>
      </c>
      <c r="B294945" s="94">
        <v>101095</v>
      </c>
      <c r="C294945" s="94">
        <v>217335</v>
      </c>
    </row>
    <row r="294946" spans="1:3" ht="24">
      <c r="A294946" s="23" t="s">
        <v>107</v>
      </c>
      <c r="B294946" s="94">
        <v>105224</v>
      </c>
      <c r="C294946" s="94">
        <v>220563</v>
      </c>
    </row>
    <row r="294947" spans="1:3" ht="24">
      <c r="A294947" s="23" t="s">
        <v>108</v>
      </c>
      <c r="B294947" s="94">
        <v>82618</v>
      </c>
      <c r="C294947" s="94">
        <v>202396</v>
      </c>
    </row>
    <row r="294948" spans="1:3" ht="24">
      <c r="A294948" s="23" t="s">
        <v>109</v>
      </c>
      <c r="B294948" s="94">
        <v>87855</v>
      </c>
      <c r="C294948" s="94">
        <v>221869</v>
      </c>
    </row>
    <row r="294949" spans="1:3" ht="24">
      <c r="A294949" s="23" t="s">
        <v>110</v>
      </c>
      <c r="B294949" s="94">
        <v>91112</v>
      </c>
      <c r="C294949" s="94">
        <v>220092</v>
      </c>
    </row>
    <row r="294950" spans="1:3" ht="24">
      <c r="A294950" s="23" t="s">
        <v>111</v>
      </c>
      <c r="B294950" s="94">
        <v>75957</v>
      </c>
      <c r="C294950" s="94">
        <v>204799</v>
      </c>
    </row>
    <row r="294951" spans="1:3" ht="24">
      <c r="A294951" s="23" t="s">
        <v>112</v>
      </c>
      <c r="B294951" s="94">
        <v>101344</v>
      </c>
      <c r="C294951" s="94">
        <v>220929</v>
      </c>
    </row>
    <row r="294952" spans="1:3" ht="24">
      <c r="A294952" s="23" t="s">
        <v>113</v>
      </c>
      <c r="B294952" s="94">
        <v>95208</v>
      </c>
      <c r="C294952" s="94">
        <v>207239</v>
      </c>
    </row>
    <row r="294953" spans="1:3" ht="24">
      <c r="A294953" s="23" t="s">
        <v>114</v>
      </c>
      <c r="B294953" s="94">
        <v>82826</v>
      </c>
      <c r="C294953" s="94">
        <v>217243</v>
      </c>
    </row>
    <row r="294954" spans="1:3" ht="24">
      <c r="A294954" s="23" t="s">
        <v>115</v>
      </c>
      <c r="B294954" s="94">
        <v>75602</v>
      </c>
      <c r="C294954" s="94">
        <v>217982</v>
      </c>
    </row>
    <row r="294955" spans="1:3" ht="24">
      <c r="A294955" s="23" t="s">
        <v>116</v>
      </c>
      <c r="B294955" s="94">
        <v>89544</v>
      </c>
      <c r="C294955" s="94">
        <v>223519</v>
      </c>
    </row>
    <row r="294956" spans="1:3" ht="24">
      <c r="A294956" s="23" t="s">
        <v>117</v>
      </c>
      <c r="B294956" s="94">
        <v>89058</v>
      </c>
      <c r="C294956" s="94">
        <v>237062</v>
      </c>
    </row>
    <row r="294957" spans="1:3" ht="24">
      <c r="A294957" s="23" t="s">
        <v>118</v>
      </c>
      <c r="B294957" s="94">
        <v>85923</v>
      </c>
      <c r="C294957" s="94">
        <v>229509</v>
      </c>
    </row>
    <row r="294958" spans="1:3" ht="24">
      <c r="A294958" s="23" t="s">
        <v>119</v>
      </c>
      <c r="B294958" s="94">
        <v>83479</v>
      </c>
      <c r="C294958" s="94">
        <v>236310</v>
      </c>
    </row>
    <row r="294959" spans="1:3" ht="24">
      <c r="A294959" s="23" t="s">
        <v>120</v>
      </c>
      <c r="B294959" s="94">
        <v>72772</v>
      </c>
      <c r="C294959" s="94">
        <v>237178</v>
      </c>
    </row>
    <row r="294960" spans="1:3" ht="24">
      <c r="A294960" s="23" t="s">
        <v>121</v>
      </c>
      <c r="B294960" s="94">
        <v>89276</v>
      </c>
      <c r="C294960" s="94">
        <v>233462</v>
      </c>
    </row>
    <row r="294961" spans="1:3" ht="24">
      <c r="A294961" s="23" t="s">
        <v>122</v>
      </c>
      <c r="B294961" s="94">
        <v>82978</v>
      </c>
      <c r="C294961" s="94">
        <v>243637</v>
      </c>
    </row>
    <row r="294962" spans="1:3" ht="24">
      <c r="A294962" s="23" t="s">
        <v>123</v>
      </c>
      <c r="B294962" s="94">
        <v>91827</v>
      </c>
      <c r="C294962" s="94">
        <v>251853</v>
      </c>
    </row>
    <row r="294963" spans="1:3" ht="24">
      <c r="A294963" s="23" t="s">
        <v>124</v>
      </c>
      <c r="B294963" s="94">
        <v>87055</v>
      </c>
      <c r="C294963" s="94">
        <v>262292</v>
      </c>
    </row>
    <row r="294964" spans="1:3" ht="24">
      <c r="A294964" s="23" t="s">
        <v>125</v>
      </c>
      <c r="B294964" s="94">
        <v>105838</v>
      </c>
      <c r="C294964" s="94">
        <v>275267</v>
      </c>
    </row>
    <row r="294965" spans="1:3" ht="24">
      <c r="A294965" s="23" t="s">
        <v>126</v>
      </c>
      <c r="B294965" s="94">
        <v>81676</v>
      </c>
      <c r="C294965" s="94">
        <v>283634</v>
      </c>
    </row>
    <row r="294966" spans="1:3" ht="24">
      <c r="A294966" s="23" t="s">
        <v>8</v>
      </c>
      <c r="B294966" s="94">
        <v>82029</v>
      </c>
      <c r="C294966" s="94">
        <v>286179</v>
      </c>
    </row>
    <row r="294967" spans="1:3" ht="24">
      <c r="A294967" s="23" t="s">
        <v>9</v>
      </c>
      <c r="B294967" s="94">
        <v>88459</v>
      </c>
      <c r="C294967" s="94">
        <v>286047</v>
      </c>
    </row>
    <row r="294968" spans="1:3" ht="24">
      <c r="A294968" s="23" t="s">
        <v>10</v>
      </c>
      <c r="B294968" s="94">
        <v>73043</v>
      </c>
      <c r="C294968" s="94">
        <v>307363</v>
      </c>
    </row>
    <row r="294969" spans="1:3" ht="24">
      <c r="A294969" s="23" t="s">
        <v>11</v>
      </c>
      <c r="B294969" s="94">
        <v>79345</v>
      </c>
      <c r="C294969" s="94">
        <v>295015</v>
      </c>
    </row>
    <row r="294970" spans="1:3" ht="24">
      <c r="A294970" s="23" t="s">
        <v>12</v>
      </c>
      <c r="B294970" s="95">
        <v>0</v>
      </c>
      <c r="C294970" s="95">
        <v>0</v>
      </c>
    </row>
    <row r="311298" spans="1:3" ht="36">
      <c r="A311298" s="23" t="s">
        <v>74</v>
      </c>
      <c r="B311298" s="70" t="s">
        <v>75</v>
      </c>
      <c r="C311298" s="70"/>
    </row>
    <row r="311299" spans="1:3" ht="24">
      <c r="A311299" s="23" t="s">
        <v>76</v>
      </c>
      <c r="B311299" s="70" t="s">
        <v>77</v>
      </c>
      <c r="C311299" s="70"/>
    </row>
    <row r="311300" spans="1:3">
      <c r="A311300" s="23" t="s">
        <v>135</v>
      </c>
      <c r="B311300" s="70" t="s">
        <v>148</v>
      </c>
      <c r="C311300" s="70" t="s">
        <v>72</v>
      </c>
    </row>
    <row r="311301" spans="1:3" ht="24">
      <c r="A311301" s="23" t="s">
        <v>78</v>
      </c>
      <c r="B311301" s="94">
        <v>29566</v>
      </c>
      <c r="C311301" s="94">
        <v>73709</v>
      </c>
    </row>
    <row r="311302" spans="1:3" ht="24">
      <c r="A311302" s="23" t="s">
        <v>79</v>
      </c>
      <c r="B311302" s="94">
        <v>34890</v>
      </c>
      <c r="C311302" s="94">
        <v>87092</v>
      </c>
    </row>
    <row r="311303" spans="1:3" ht="24">
      <c r="A311303" s="23" t="s">
        <v>80</v>
      </c>
      <c r="B311303" s="94">
        <v>34380</v>
      </c>
      <c r="C311303" s="94">
        <v>84398</v>
      </c>
    </row>
    <row r="311304" spans="1:3" ht="24">
      <c r="A311304" s="23" t="s">
        <v>81</v>
      </c>
      <c r="B311304" s="94">
        <v>40398</v>
      </c>
      <c r="C311304" s="94">
        <v>101434</v>
      </c>
    </row>
    <row r="311305" spans="1:3" ht="24">
      <c r="A311305" s="23" t="s">
        <v>82</v>
      </c>
      <c r="B311305" s="94">
        <v>38610</v>
      </c>
      <c r="C311305" s="94">
        <v>97966</v>
      </c>
    </row>
    <row r="311306" spans="1:3" ht="24">
      <c r="A311306" s="23" t="s">
        <v>83</v>
      </c>
      <c r="B311306" s="94">
        <v>50120</v>
      </c>
      <c r="C311306" s="94">
        <v>116716</v>
      </c>
    </row>
    <row r="311307" spans="1:3" ht="24">
      <c r="A311307" s="23" t="s">
        <v>84</v>
      </c>
      <c r="B311307" s="94">
        <v>42720</v>
      </c>
      <c r="C311307" s="94">
        <v>109341</v>
      </c>
    </row>
    <row r="311308" spans="1:3" ht="24">
      <c r="A311308" s="23" t="s">
        <v>85</v>
      </c>
      <c r="B311308" s="94">
        <v>41749</v>
      </c>
      <c r="C311308" s="94">
        <v>104011</v>
      </c>
    </row>
    <row r="311309" spans="1:3" ht="24">
      <c r="A311309" s="23" t="s">
        <v>86</v>
      </c>
      <c r="B311309" s="94">
        <v>32536</v>
      </c>
      <c r="C311309" s="94">
        <v>98627</v>
      </c>
    </row>
    <row r="311310" spans="1:3" ht="24">
      <c r="A311310" s="23" t="s">
        <v>87</v>
      </c>
      <c r="B311310" s="94">
        <v>37442</v>
      </c>
      <c r="C311310" s="94">
        <v>107659</v>
      </c>
    </row>
    <row r="311311" spans="1:3" ht="24">
      <c r="A311311" s="23" t="s">
        <v>88</v>
      </c>
      <c r="B311311" s="94">
        <v>40752</v>
      </c>
      <c r="C311311" s="94">
        <v>117954</v>
      </c>
    </row>
    <row r="311312" spans="1:3" ht="24">
      <c r="A311312" s="23" t="s">
        <v>89</v>
      </c>
      <c r="B311312" s="94">
        <v>39612</v>
      </c>
      <c r="C311312" s="94">
        <v>122125</v>
      </c>
    </row>
    <row r="311313" spans="1:3" ht="24">
      <c r="A311313" s="23" t="s">
        <v>90</v>
      </c>
      <c r="B311313" s="94">
        <v>68955</v>
      </c>
      <c r="C311313" s="94">
        <v>136480</v>
      </c>
    </row>
    <row r="311314" spans="1:3" ht="24">
      <c r="A311314" s="23" t="s">
        <v>91</v>
      </c>
      <c r="B311314" s="94">
        <v>77422</v>
      </c>
      <c r="C311314" s="94">
        <v>138272</v>
      </c>
    </row>
    <row r="311315" spans="1:3" ht="24">
      <c r="A311315" s="23" t="s">
        <v>92</v>
      </c>
      <c r="B311315" s="94">
        <v>64699</v>
      </c>
      <c r="C311315" s="94">
        <v>132831</v>
      </c>
    </row>
    <row r="311316" spans="1:3" ht="24">
      <c r="A311316" s="23" t="s">
        <v>93</v>
      </c>
      <c r="B311316" s="94">
        <v>80049</v>
      </c>
      <c r="C311316" s="94">
        <v>147332</v>
      </c>
    </row>
    <row r="311317" spans="1:3" ht="24">
      <c r="A311317" s="23" t="s">
        <v>94</v>
      </c>
      <c r="B311317" s="94">
        <v>79290</v>
      </c>
      <c r="C311317" s="94">
        <v>153180</v>
      </c>
    </row>
    <row r="311318" spans="1:3" ht="24">
      <c r="A311318" s="23" t="s">
        <v>95</v>
      </c>
      <c r="B311318" s="94">
        <v>89835</v>
      </c>
      <c r="C311318" s="94">
        <v>167808</v>
      </c>
    </row>
    <row r="311319" spans="1:3" ht="24">
      <c r="A311319" s="23" t="s">
        <v>96</v>
      </c>
      <c r="B311319" s="94">
        <v>94436</v>
      </c>
      <c r="C311319" s="94">
        <v>173615</v>
      </c>
    </row>
    <row r="311320" spans="1:3" ht="24">
      <c r="A311320" s="23" t="s">
        <v>97</v>
      </c>
      <c r="B311320" s="94">
        <v>111562</v>
      </c>
      <c r="C311320" s="94">
        <v>194580</v>
      </c>
    </row>
    <row r="311321" spans="1:3" ht="24">
      <c r="A311321" s="23" t="s">
        <v>98</v>
      </c>
      <c r="B311321" s="94">
        <v>114126</v>
      </c>
      <c r="C311321" s="94">
        <v>212474</v>
      </c>
    </row>
    <row r="311322" spans="1:3" ht="24">
      <c r="A311322" s="23" t="s">
        <v>99</v>
      </c>
      <c r="B311322" s="94">
        <v>109317</v>
      </c>
      <c r="C311322" s="94">
        <v>208185</v>
      </c>
    </row>
    <row r="311323" spans="1:3" ht="24">
      <c r="A311323" s="23" t="s">
        <v>100</v>
      </c>
      <c r="B311323" s="94">
        <v>95872</v>
      </c>
      <c r="C311323" s="94">
        <v>200792</v>
      </c>
    </row>
    <row r="311324" spans="1:3" ht="24">
      <c r="A311324" s="23" t="s">
        <v>101</v>
      </c>
      <c r="B311324" s="94">
        <v>96282</v>
      </c>
      <c r="C311324" s="94">
        <v>205081</v>
      </c>
    </row>
    <row r="311325" spans="1:3" ht="24">
      <c r="A311325" s="23" t="s">
        <v>102</v>
      </c>
      <c r="B311325" s="94">
        <v>95233</v>
      </c>
      <c r="C311325" s="94">
        <v>214637</v>
      </c>
    </row>
    <row r="311326" spans="1:3" ht="24">
      <c r="A311326" s="23" t="s">
        <v>103</v>
      </c>
      <c r="B311326" s="94">
        <v>63483</v>
      </c>
      <c r="C311326" s="94">
        <v>177006</v>
      </c>
    </row>
    <row r="311327" spans="1:3" ht="24">
      <c r="A311327" s="23" t="s">
        <v>104</v>
      </c>
      <c r="B311327" s="94">
        <v>78325</v>
      </c>
      <c r="C311327" s="94">
        <v>187566</v>
      </c>
    </row>
    <row r="311328" spans="1:3" ht="24">
      <c r="A311328" s="23" t="s">
        <v>105</v>
      </c>
      <c r="B311328" s="94">
        <v>98600</v>
      </c>
      <c r="C311328" s="94">
        <v>213597</v>
      </c>
    </row>
    <row r="311329" spans="1:3" ht="24">
      <c r="A311329" s="23" t="s">
        <v>106</v>
      </c>
      <c r="B311329" s="94">
        <v>101095</v>
      </c>
      <c r="C311329" s="94">
        <v>217335</v>
      </c>
    </row>
    <row r="311330" spans="1:3" ht="24">
      <c r="A311330" s="23" t="s">
        <v>107</v>
      </c>
      <c r="B311330" s="94">
        <v>105224</v>
      </c>
      <c r="C311330" s="94">
        <v>220563</v>
      </c>
    </row>
    <row r="311331" spans="1:3" ht="24">
      <c r="A311331" s="23" t="s">
        <v>108</v>
      </c>
      <c r="B311331" s="94">
        <v>82618</v>
      </c>
      <c r="C311331" s="94">
        <v>202396</v>
      </c>
    </row>
    <row r="311332" spans="1:3" ht="24">
      <c r="A311332" s="23" t="s">
        <v>109</v>
      </c>
      <c r="B311332" s="94">
        <v>87855</v>
      </c>
      <c r="C311332" s="94">
        <v>221869</v>
      </c>
    </row>
    <row r="311333" spans="1:3" ht="24">
      <c r="A311333" s="23" t="s">
        <v>110</v>
      </c>
      <c r="B311333" s="94">
        <v>91112</v>
      </c>
      <c r="C311333" s="94">
        <v>220092</v>
      </c>
    </row>
    <row r="311334" spans="1:3" ht="24">
      <c r="A311334" s="23" t="s">
        <v>111</v>
      </c>
      <c r="B311334" s="94">
        <v>75957</v>
      </c>
      <c r="C311334" s="94">
        <v>204799</v>
      </c>
    </row>
    <row r="311335" spans="1:3" ht="24">
      <c r="A311335" s="23" t="s">
        <v>112</v>
      </c>
      <c r="B311335" s="94">
        <v>101344</v>
      </c>
      <c r="C311335" s="94">
        <v>220929</v>
      </c>
    </row>
    <row r="311336" spans="1:3" ht="24">
      <c r="A311336" s="23" t="s">
        <v>113</v>
      </c>
      <c r="B311336" s="94">
        <v>95208</v>
      </c>
      <c r="C311336" s="94">
        <v>207239</v>
      </c>
    </row>
    <row r="311337" spans="1:3" ht="24">
      <c r="A311337" s="23" t="s">
        <v>114</v>
      </c>
      <c r="B311337" s="94">
        <v>82826</v>
      </c>
      <c r="C311337" s="94">
        <v>217243</v>
      </c>
    </row>
    <row r="311338" spans="1:3" ht="24">
      <c r="A311338" s="23" t="s">
        <v>115</v>
      </c>
      <c r="B311338" s="94">
        <v>75602</v>
      </c>
      <c r="C311338" s="94">
        <v>217982</v>
      </c>
    </row>
    <row r="311339" spans="1:3" ht="24">
      <c r="A311339" s="23" t="s">
        <v>116</v>
      </c>
      <c r="B311339" s="94">
        <v>89544</v>
      </c>
      <c r="C311339" s="94">
        <v>223519</v>
      </c>
    </row>
    <row r="311340" spans="1:3" ht="24">
      <c r="A311340" s="23" t="s">
        <v>117</v>
      </c>
      <c r="B311340" s="94">
        <v>89058</v>
      </c>
      <c r="C311340" s="94">
        <v>237062</v>
      </c>
    </row>
    <row r="311341" spans="1:3" ht="24">
      <c r="A311341" s="23" t="s">
        <v>118</v>
      </c>
      <c r="B311341" s="94">
        <v>85923</v>
      </c>
      <c r="C311341" s="94">
        <v>229509</v>
      </c>
    </row>
    <row r="311342" spans="1:3" ht="24">
      <c r="A311342" s="23" t="s">
        <v>119</v>
      </c>
      <c r="B311342" s="94">
        <v>83479</v>
      </c>
      <c r="C311342" s="94">
        <v>236310</v>
      </c>
    </row>
    <row r="311343" spans="1:3" ht="24">
      <c r="A311343" s="23" t="s">
        <v>120</v>
      </c>
      <c r="B311343" s="94">
        <v>72772</v>
      </c>
      <c r="C311343" s="94">
        <v>237178</v>
      </c>
    </row>
    <row r="311344" spans="1:3" ht="24">
      <c r="A311344" s="23" t="s">
        <v>121</v>
      </c>
      <c r="B311344" s="94">
        <v>89276</v>
      </c>
      <c r="C311344" s="94">
        <v>233462</v>
      </c>
    </row>
    <row r="311345" spans="1:3" ht="24">
      <c r="A311345" s="23" t="s">
        <v>122</v>
      </c>
      <c r="B311345" s="94">
        <v>82978</v>
      </c>
      <c r="C311345" s="94">
        <v>243637</v>
      </c>
    </row>
    <row r="311346" spans="1:3" ht="24">
      <c r="A311346" s="23" t="s">
        <v>123</v>
      </c>
      <c r="B311346" s="94">
        <v>91827</v>
      </c>
      <c r="C311346" s="94">
        <v>251853</v>
      </c>
    </row>
    <row r="311347" spans="1:3" ht="24">
      <c r="A311347" s="23" t="s">
        <v>124</v>
      </c>
      <c r="B311347" s="94">
        <v>87055</v>
      </c>
      <c r="C311347" s="94">
        <v>262292</v>
      </c>
    </row>
    <row r="311348" spans="1:3" ht="24">
      <c r="A311348" s="23" t="s">
        <v>125</v>
      </c>
      <c r="B311348" s="94">
        <v>105838</v>
      </c>
      <c r="C311348" s="94">
        <v>275267</v>
      </c>
    </row>
    <row r="311349" spans="1:3" ht="24">
      <c r="A311349" s="23" t="s">
        <v>126</v>
      </c>
      <c r="B311349" s="94">
        <v>81676</v>
      </c>
      <c r="C311349" s="94">
        <v>283634</v>
      </c>
    </row>
    <row r="311350" spans="1:3" ht="24">
      <c r="A311350" s="23" t="s">
        <v>8</v>
      </c>
      <c r="B311350" s="94">
        <v>82029</v>
      </c>
      <c r="C311350" s="94">
        <v>286179</v>
      </c>
    </row>
    <row r="311351" spans="1:3" ht="24">
      <c r="A311351" s="23" t="s">
        <v>9</v>
      </c>
      <c r="B311351" s="94">
        <v>88459</v>
      </c>
      <c r="C311351" s="94">
        <v>286047</v>
      </c>
    </row>
    <row r="311352" spans="1:3" ht="24">
      <c r="A311352" s="23" t="s">
        <v>10</v>
      </c>
      <c r="B311352" s="94">
        <v>73043</v>
      </c>
      <c r="C311352" s="94">
        <v>307363</v>
      </c>
    </row>
    <row r="311353" spans="1:3" ht="24">
      <c r="A311353" s="23" t="s">
        <v>11</v>
      </c>
      <c r="B311353" s="94">
        <v>79345</v>
      </c>
      <c r="C311353" s="94">
        <v>295015</v>
      </c>
    </row>
    <row r="311354" spans="1:3" ht="24">
      <c r="A311354" s="23" t="s">
        <v>12</v>
      </c>
      <c r="B311354" s="95">
        <v>0</v>
      </c>
      <c r="C311354" s="95">
        <v>0</v>
      </c>
    </row>
    <row r="327682" spans="1:3" ht="36">
      <c r="A327682" s="23" t="s">
        <v>74</v>
      </c>
      <c r="B327682" s="70" t="s">
        <v>75</v>
      </c>
      <c r="C327682" s="70"/>
    </row>
    <row r="327683" spans="1:3" ht="24">
      <c r="A327683" s="23" t="s">
        <v>76</v>
      </c>
      <c r="B327683" s="70" t="s">
        <v>77</v>
      </c>
      <c r="C327683" s="70"/>
    </row>
    <row r="327684" spans="1:3">
      <c r="A327684" s="23" t="s">
        <v>135</v>
      </c>
      <c r="B327684" s="70" t="s">
        <v>148</v>
      </c>
      <c r="C327684" s="70" t="s">
        <v>72</v>
      </c>
    </row>
    <row r="327685" spans="1:3" ht="24">
      <c r="A327685" s="23" t="s">
        <v>78</v>
      </c>
      <c r="B327685" s="94">
        <v>29566</v>
      </c>
      <c r="C327685" s="94">
        <v>73709</v>
      </c>
    </row>
    <row r="327686" spans="1:3" ht="24">
      <c r="A327686" s="23" t="s">
        <v>79</v>
      </c>
      <c r="B327686" s="94">
        <v>34890</v>
      </c>
      <c r="C327686" s="94">
        <v>87092</v>
      </c>
    </row>
    <row r="327687" spans="1:3" ht="24">
      <c r="A327687" s="23" t="s">
        <v>80</v>
      </c>
      <c r="B327687" s="94">
        <v>34380</v>
      </c>
      <c r="C327687" s="94">
        <v>84398</v>
      </c>
    </row>
    <row r="327688" spans="1:3" ht="24">
      <c r="A327688" s="23" t="s">
        <v>81</v>
      </c>
      <c r="B327688" s="94">
        <v>40398</v>
      </c>
      <c r="C327688" s="94">
        <v>101434</v>
      </c>
    </row>
    <row r="327689" spans="1:3" ht="24">
      <c r="A327689" s="23" t="s">
        <v>82</v>
      </c>
      <c r="B327689" s="94">
        <v>38610</v>
      </c>
      <c r="C327689" s="94">
        <v>97966</v>
      </c>
    </row>
    <row r="327690" spans="1:3" ht="24">
      <c r="A327690" s="23" t="s">
        <v>83</v>
      </c>
      <c r="B327690" s="94">
        <v>50120</v>
      </c>
      <c r="C327690" s="94">
        <v>116716</v>
      </c>
    </row>
    <row r="327691" spans="1:3" ht="24">
      <c r="A327691" s="23" t="s">
        <v>84</v>
      </c>
      <c r="B327691" s="94">
        <v>42720</v>
      </c>
      <c r="C327691" s="94">
        <v>109341</v>
      </c>
    </row>
    <row r="327692" spans="1:3" ht="24">
      <c r="A327692" s="23" t="s">
        <v>85</v>
      </c>
      <c r="B327692" s="94">
        <v>41749</v>
      </c>
      <c r="C327692" s="94">
        <v>104011</v>
      </c>
    </row>
    <row r="327693" spans="1:3" ht="24">
      <c r="A327693" s="23" t="s">
        <v>86</v>
      </c>
      <c r="B327693" s="94">
        <v>32536</v>
      </c>
      <c r="C327693" s="94">
        <v>98627</v>
      </c>
    </row>
    <row r="327694" spans="1:3" ht="24">
      <c r="A327694" s="23" t="s">
        <v>87</v>
      </c>
      <c r="B327694" s="94">
        <v>37442</v>
      </c>
      <c r="C327694" s="94">
        <v>107659</v>
      </c>
    </row>
    <row r="327695" spans="1:3" ht="24">
      <c r="A327695" s="23" t="s">
        <v>88</v>
      </c>
      <c r="B327695" s="94">
        <v>40752</v>
      </c>
      <c r="C327695" s="94">
        <v>117954</v>
      </c>
    </row>
    <row r="327696" spans="1:3" ht="24">
      <c r="A327696" s="23" t="s">
        <v>89</v>
      </c>
      <c r="B327696" s="94">
        <v>39612</v>
      </c>
      <c r="C327696" s="94">
        <v>122125</v>
      </c>
    </row>
    <row r="327697" spans="1:3" ht="24">
      <c r="A327697" s="23" t="s">
        <v>90</v>
      </c>
      <c r="B327697" s="94">
        <v>68955</v>
      </c>
      <c r="C327697" s="94">
        <v>136480</v>
      </c>
    </row>
    <row r="327698" spans="1:3" ht="24">
      <c r="A327698" s="23" t="s">
        <v>91</v>
      </c>
      <c r="B327698" s="94">
        <v>77422</v>
      </c>
      <c r="C327698" s="94">
        <v>138272</v>
      </c>
    </row>
    <row r="327699" spans="1:3" ht="24">
      <c r="A327699" s="23" t="s">
        <v>92</v>
      </c>
      <c r="B327699" s="94">
        <v>64699</v>
      </c>
      <c r="C327699" s="94">
        <v>132831</v>
      </c>
    </row>
    <row r="327700" spans="1:3" ht="24">
      <c r="A327700" s="23" t="s">
        <v>93</v>
      </c>
      <c r="B327700" s="94">
        <v>80049</v>
      </c>
      <c r="C327700" s="94">
        <v>147332</v>
      </c>
    </row>
    <row r="327701" spans="1:3" ht="24">
      <c r="A327701" s="23" t="s">
        <v>94</v>
      </c>
      <c r="B327701" s="94">
        <v>79290</v>
      </c>
      <c r="C327701" s="94">
        <v>153180</v>
      </c>
    </row>
    <row r="327702" spans="1:3" ht="24">
      <c r="A327702" s="23" t="s">
        <v>95</v>
      </c>
      <c r="B327702" s="94">
        <v>89835</v>
      </c>
      <c r="C327702" s="94">
        <v>167808</v>
      </c>
    </row>
    <row r="327703" spans="1:3" ht="24">
      <c r="A327703" s="23" t="s">
        <v>96</v>
      </c>
      <c r="B327703" s="94">
        <v>94436</v>
      </c>
      <c r="C327703" s="94">
        <v>173615</v>
      </c>
    </row>
    <row r="327704" spans="1:3" ht="24">
      <c r="A327704" s="23" t="s">
        <v>97</v>
      </c>
      <c r="B327704" s="94">
        <v>111562</v>
      </c>
      <c r="C327704" s="94">
        <v>194580</v>
      </c>
    </row>
    <row r="327705" spans="1:3" ht="24">
      <c r="A327705" s="23" t="s">
        <v>98</v>
      </c>
      <c r="B327705" s="94">
        <v>114126</v>
      </c>
      <c r="C327705" s="94">
        <v>212474</v>
      </c>
    </row>
    <row r="327706" spans="1:3" ht="24">
      <c r="A327706" s="23" t="s">
        <v>99</v>
      </c>
      <c r="B327706" s="94">
        <v>109317</v>
      </c>
      <c r="C327706" s="94">
        <v>208185</v>
      </c>
    </row>
    <row r="327707" spans="1:3" ht="24">
      <c r="A327707" s="23" t="s">
        <v>100</v>
      </c>
      <c r="B327707" s="94">
        <v>95872</v>
      </c>
      <c r="C327707" s="94">
        <v>200792</v>
      </c>
    </row>
    <row r="327708" spans="1:3" ht="24">
      <c r="A327708" s="23" t="s">
        <v>101</v>
      </c>
      <c r="B327708" s="94">
        <v>96282</v>
      </c>
      <c r="C327708" s="94">
        <v>205081</v>
      </c>
    </row>
    <row r="327709" spans="1:3" ht="24">
      <c r="A327709" s="23" t="s">
        <v>102</v>
      </c>
      <c r="B327709" s="94">
        <v>95233</v>
      </c>
      <c r="C327709" s="94">
        <v>214637</v>
      </c>
    </row>
    <row r="327710" spans="1:3" ht="24">
      <c r="A327710" s="23" t="s">
        <v>103</v>
      </c>
      <c r="B327710" s="94">
        <v>63483</v>
      </c>
      <c r="C327710" s="94">
        <v>177006</v>
      </c>
    </row>
    <row r="327711" spans="1:3" ht="24">
      <c r="A327711" s="23" t="s">
        <v>104</v>
      </c>
      <c r="B327711" s="94">
        <v>78325</v>
      </c>
      <c r="C327711" s="94">
        <v>187566</v>
      </c>
    </row>
    <row r="327712" spans="1:3" ht="24">
      <c r="A327712" s="23" t="s">
        <v>105</v>
      </c>
      <c r="B327712" s="94">
        <v>98600</v>
      </c>
      <c r="C327712" s="94">
        <v>213597</v>
      </c>
    </row>
    <row r="327713" spans="1:3" ht="24">
      <c r="A327713" s="23" t="s">
        <v>106</v>
      </c>
      <c r="B327713" s="94">
        <v>101095</v>
      </c>
      <c r="C327713" s="94">
        <v>217335</v>
      </c>
    </row>
    <row r="327714" spans="1:3" ht="24">
      <c r="A327714" s="23" t="s">
        <v>107</v>
      </c>
      <c r="B327714" s="94">
        <v>105224</v>
      </c>
      <c r="C327714" s="94">
        <v>220563</v>
      </c>
    </row>
    <row r="327715" spans="1:3" ht="24">
      <c r="A327715" s="23" t="s">
        <v>108</v>
      </c>
      <c r="B327715" s="94">
        <v>82618</v>
      </c>
      <c r="C327715" s="94">
        <v>202396</v>
      </c>
    </row>
    <row r="327716" spans="1:3" ht="24">
      <c r="A327716" s="23" t="s">
        <v>109</v>
      </c>
      <c r="B327716" s="94">
        <v>87855</v>
      </c>
      <c r="C327716" s="94">
        <v>221869</v>
      </c>
    </row>
    <row r="327717" spans="1:3" ht="24">
      <c r="A327717" s="23" t="s">
        <v>110</v>
      </c>
      <c r="B327717" s="94">
        <v>91112</v>
      </c>
      <c r="C327717" s="94">
        <v>220092</v>
      </c>
    </row>
    <row r="327718" spans="1:3" ht="24">
      <c r="A327718" s="23" t="s">
        <v>111</v>
      </c>
      <c r="B327718" s="94">
        <v>75957</v>
      </c>
      <c r="C327718" s="94">
        <v>204799</v>
      </c>
    </row>
    <row r="327719" spans="1:3" ht="24">
      <c r="A327719" s="23" t="s">
        <v>112</v>
      </c>
      <c r="B327719" s="94">
        <v>101344</v>
      </c>
      <c r="C327719" s="94">
        <v>220929</v>
      </c>
    </row>
    <row r="327720" spans="1:3" ht="24">
      <c r="A327720" s="23" t="s">
        <v>113</v>
      </c>
      <c r="B327720" s="94">
        <v>95208</v>
      </c>
      <c r="C327720" s="94">
        <v>207239</v>
      </c>
    </row>
    <row r="327721" spans="1:3" ht="24">
      <c r="A327721" s="23" t="s">
        <v>114</v>
      </c>
      <c r="B327721" s="94">
        <v>82826</v>
      </c>
      <c r="C327721" s="94">
        <v>217243</v>
      </c>
    </row>
    <row r="327722" spans="1:3" ht="24">
      <c r="A327722" s="23" t="s">
        <v>115</v>
      </c>
      <c r="B327722" s="94">
        <v>75602</v>
      </c>
      <c r="C327722" s="94">
        <v>217982</v>
      </c>
    </row>
    <row r="327723" spans="1:3" ht="24">
      <c r="A327723" s="23" t="s">
        <v>116</v>
      </c>
      <c r="B327723" s="94">
        <v>89544</v>
      </c>
      <c r="C327723" s="94">
        <v>223519</v>
      </c>
    </row>
    <row r="327724" spans="1:3" ht="24">
      <c r="A327724" s="23" t="s">
        <v>117</v>
      </c>
      <c r="B327724" s="94">
        <v>89058</v>
      </c>
      <c r="C327724" s="94">
        <v>237062</v>
      </c>
    </row>
    <row r="327725" spans="1:3" ht="24">
      <c r="A327725" s="23" t="s">
        <v>118</v>
      </c>
      <c r="B327725" s="94">
        <v>85923</v>
      </c>
      <c r="C327725" s="94">
        <v>229509</v>
      </c>
    </row>
    <row r="327726" spans="1:3" ht="24">
      <c r="A327726" s="23" t="s">
        <v>119</v>
      </c>
      <c r="B327726" s="94">
        <v>83479</v>
      </c>
      <c r="C327726" s="94">
        <v>236310</v>
      </c>
    </row>
    <row r="327727" spans="1:3" ht="24">
      <c r="A327727" s="23" t="s">
        <v>120</v>
      </c>
      <c r="B327727" s="94">
        <v>72772</v>
      </c>
      <c r="C327727" s="94">
        <v>237178</v>
      </c>
    </row>
    <row r="327728" spans="1:3" ht="24">
      <c r="A327728" s="23" t="s">
        <v>121</v>
      </c>
      <c r="B327728" s="94">
        <v>89276</v>
      </c>
      <c r="C327728" s="94">
        <v>233462</v>
      </c>
    </row>
    <row r="327729" spans="1:3" ht="24">
      <c r="A327729" s="23" t="s">
        <v>122</v>
      </c>
      <c r="B327729" s="94">
        <v>82978</v>
      </c>
      <c r="C327729" s="94">
        <v>243637</v>
      </c>
    </row>
    <row r="327730" spans="1:3" ht="24">
      <c r="A327730" s="23" t="s">
        <v>123</v>
      </c>
      <c r="B327730" s="94">
        <v>91827</v>
      </c>
      <c r="C327730" s="94">
        <v>251853</v>
      </c>
    </row>
    <row r="327731" spans="1:3" ht="24">
      <c r="A327731" s="23" t="s">
        <v>124</v>
      </c>
      <c r="B327731" s="94">
        <v>87055</v>
      </c>
      <c r="C327731" s="94">
        <v>262292</v>
      </c>
    </row>
    <row r="327732" spans="1:3" ht="24">
      <c r="A327732" s="23" t="s">
        <v>125</v>
      </c>
      <c r="B327732" s="94">
        <v>105838</v>
      </c>
      <c r="C327732" s="94">
        <v>275267</v>
      </c>
    </row>
    <row r="327733" spans="1:3" ht="24">
      <c r="A327733" s="23" t="s">
        <v>126</v>
      </c>
      <c r="B327733" s="94">
        <v>81676</v>
      </c>
      <c r="C327733" s="94">
        <v>283634</v>
      </c>
    </row>
    <row r="327734" spans="1:3" ht="24">
      <c r="A327734" s="23" t="s">
        <v>8</v>
      </c>
      <c r="B327734" s="94">
        <v>82029</v>
      </c>
      <c r="C327734" s="94">
        <v>286179</v>
      </c>
    </row>
    <row r="327735" spans="1:3" ht="24">
      <c r="A327735" s="23" t="s">
        <v>9</v>
      </c>
      <c r="B327735" s="94">
        <v>88459</v>
      </c>
      <c r="C327735" s="94">
        <v>286047</v>
      </c>
    </row>
    <row r="327736" spans="1:3" ht="24">
      <c r="A327736" s="23" t="s">
        <v>10</v>
      </c>
      <c r="B327736" s="94">
        <v>73043</v>
      </c>
      <c r="C327736" s="94">
        <v>307363</v>
      </c>
    </row>
    <row r="327737" spans="1:3" ht="24">
      <c r="A327737" s="23" t="s">
        <v>11</v>
      </c>
      <c r="B327737" s="94">
        <v>79345</v>
      </c>
      <c r="C327737" s="94">
        <v>295015</v>
      </c>
    </row>
    <row r="327738" spans="1:3" ht="24">
      <c r="A327738" s="23" t="s">
        <v>12</v>
      </c>
      <c r="B327738" s="95">
        <v>0</v>
      </c>
      <c r="C327738" s="95">
        <v>0</v>
      </c>
    </row>
    <row r="344066" spans="1:3" ht="36">
      <c r="A344066" s="23" t="s">
        <v>74</v>
      </c>
      <c r="B344066" s="70" t="s">
        <v>75</v>
      </c>
      <c r="C344066" s="70"/>
    </row>
    <row r="344067" spans="1:3" ht="24">
      <c r="A344067" s="23" t="s">
        <v>76</v>
      </c>
      <c r="B344067" s="70" t="s">
        <v>77</v>
      </c>
      <c r="C344067" s="70"/>
    </row>
    <row r="344068" spans="1:3">
      <c r="A344068" s="23" t="s">
        <v>135</v>
      </c>
      <c r="B344068" s="70" t="s">
        <v>148</v>
      </c>
      <c r="C344068" s="70" t="s">
        <v>72</v>
      </c>
    </row>
    <row r="344069" spans="1:3" ht="24">
      <c r="A344069" s="23" t="s">
        <v>78</v>
      </c>
      <c r="B344069" s="94">
        <v>29566</v>
      </c>
      <c r="C344069" s="94">
        <v>73709</v>
      </c>
    </row>
    <row r="344070" spans="1:3" ht="24">
      <c r="A344070" s="23" t="s">
        <v>79</v>
      </c>
      <c r="B344070" s="94">
        <v>34890</v>
      </c>
      <c r="C344070" s="94">
        <v>87092</v>
      </c>
    </row>
    <row r="344071" spans="1:3" ht="24">
      <c r="A344071" s="23" t="s">
        <v>80</v>
      </c>
      <c r="B344071" s="94">
        <v>34380</v>
      </c>
      <c r="C344071" s="94">
        <v>84398</v>
      </c>
    </row>
    <row r="344072" spans="1:3" ht="24">
      <c r="A344072" s="23" t="s">
        <v>81</v>
      </c>
      <c r="B344072" s="94">
        <v>40398</v>
      </c>
      <c r="C344072" s="94">
        <v>101434</v>
      </c>
    </row>
    <row r="344073" spans="1:3" ht="24">
      <c r="A344073" s="23" t="s">
        <v>82</v>
      </c>
      <c r="B344073" s="94">
        <v>38610</v>
      </c>
      <c r="C344073" s="94">
        <v>97966</v>
      </c>
    </row>
    <row r="344074" spans="1:3" ht="24">
      <c r="A344074" s="23" t="s">
        <v>83</v>
      </c>
      <c r="B344074" s="94">
        <v>50120</v>
      </c>
      <c r="C344074" s="94">
        <v>116716</v>
      </c>
    </row>
    <row r="344075" spans="1:3" ht="24">
      <c r="A344075" s="23" t="s">
        <v>84</v>
      </c>
      <c r="B344075" s="94">
        <v>42720</v>
      </c>
      <c r="C344075" s="94">
        <v>109341</v>
      </c>
    </row>
    <row r="344076" spans="1:3" ht="24">
      <c r="A344076" s="23" t="s">
        <v>85</v>
      </c>
      <c r="B344076" s="94">
        <v>41749</v>
      </c>
      <c r="C344076" s="94">
        <v>104011</v>
      </c>
    </row>
    <row r="344077" spans="1:3" ht="24">
      <c r="A344077" s="23" t="s">
        <v>86</v>
      </c>
      <c r="B344077" s="94">
        <v>32536</v>
      </c>
      <c r="C344077" s="94">
        <v>98627</v>
      </c>
    </row>
    <row r="344078" spans="1:3" ht="24">
      <c r="A344078" s="23" t="s">
        <v>87</v>
      </c>
      <c r="B344078" s="94">
        <v>37442</v>
      </c>
      <c r="C344078" s="94">
        <v>107659</v>
      </c>
    </row>
    <row r="344079" spans="1:3" ht="24">
      <c r="A344079" s="23" t="s">
        <v>88</v>
      </c>
      <c r="B344079" s="94">
        <v>40752</v>
      </c>
      <c r="C344079" s="94">
        <v>117954</v>
      </c>
    </row>
    <row r="344080" spans="1:3" ht="24">
      <c r="A344080" s="23" t="s">
        <v>89</v>
      </c>
      <c r="B344080" s="94">
        <v>39612</v>
      </c>
      <c r="C344080" s="94">
        <v>122125</v>
      </c>
    </row>
    <row r="344081" spans="1:3" ht="24">
      <c r="A344081" s="23" t="s">
        <v>90</v>
      </c>
      <c r="B344081" s="94">
        <v>68955</v>
      </c>
      <c r="C344081" s="94">
        <v>136480</v>
      </c>
    </row>
    <row r="344082" spans="1:3" ht="24">
      <c r="A344082" s="23" t="s">
        <v>91</v>
      </c>
      <c r="B344082" s="94">
        <v>77422</v>
      </c>
      <c r="C344082" s="94">
        <v>138272</v>
      </c>
    </row>
    <row r="344083" spans="1:3" ht="24">
      <c r="A344083" s="23" t="s">
        <v>92</v>
      </c>
      <c r="B344083" s="94">
        <v>64699</v>
      </c>
      <c r="C344083" s="94">
        <v>132831</v>
      </c>
    </row>
    <row r="344084" spans="1:3" ht="24">
      <c r="A344084" s="23" t="s">
        <v>93</v>
      </c>
      <c r="B344084" s="94">
        <v>80049</v>
      </c>
      <c r="C344084" s="94">
        <v>147332</v>
      </c>
    </row>
    <row r="344085" spans="1:3" ht="24">
      <c r="A344085" s="23" t="s">
        <v>94</v>
      </c>
      <c r="B344085" s="94">
        <v>79290</v>
      </c>
      <c r="C344085" s="94">
        <v>153180</v>
      </c>
    </row>
    <row r="344086" spans="1:3" ht="24">
      <c r="A344086" s="23" t="s">
        <v>95</v>
      </c>
      <c r="B344086" s="94">
        <v>89835</v>
      </c>
      <c r="C344086" s="94">
        <v>167808</v>
      </c>
    </row>
    <row r="344087" spans="1:3" ht="24">
      <c r="A344087" s="23" t="s">
        <v>96</v>
      </c>
      <c r="B344087" s="94">
        <v>94436</v>
      </c>
      <c r="C344087" s="94">
        <v>173615</v>
      </c>
    </row>
    <row r="344088" spans="1:3" ht="24">
      <c r="A344088" s="23" t="s">
        <v>97</v>
      </c>
      <c r="B344088" s="94">
        <v>111562</v>
      </c>
      <c r="C344088" s="94">
        <v>194580</v>
      </c>
    </row>
    <row r="344089" spans="1:3" ht="24">
      <c r="A344089" s="23" t="s">
        <v>98</v>
      </c>
      <c r="B344089" s="94">
        <v>114126</v>
      </c>
      <c r="C344089" s="94">
        <v>212474</v>
      </c>
    </row>
    <row r="344090" spans="1:3" ht="24">
      <c r="A344090" s="23" t="s">
        <v>99</v>
      </c>
      <c r="B344090" s="94">
        <v>109317</v>
      </c>
      <c r="C344090" s="94">
        <v>208185</v>
      </c>
    </row>
    <row r="344091" spans="1:3" ht="24">
      <c r="A344091" s="23" t="s">
        <v>100</v>
      </c>
      <c r="B344091" s="94">
        <v>95872</v>
      </c>
      <c r="C344091" s="94">
        <v>200792</v>
      </c>
    </row>
    <row r="344092" spans="1:3" ht="24">
      <c r="A344092" s="23" t="s">
        <v>101</v>
      </c>
      <c r="B344092" s="94">
        <v>96282</v>
      </c>
      <c r="C344092" s="94">
        <v>205081</v>
      </c>
    </row>
    <row r="344093" spans="1:3" ht="24">
      <c r="A344093" s="23" t="s">
        <v>102</v>
      </c>
      <c r="B344093" s="94">
        <v>95233</v>
      </c>
      <c r="C344093" s="94">
        <v>214637</v>
      </c>
    </row>
    <row r="344094" spans="1:3" ht="24">
      <c r="A344094" s="23" t="s">
        <v>103</v>
      </c>
      <c r="B344094" s="94">
        <v>63483</v>
      </c>
      <c r="C344094" s="94">
        <v>177006</v>
      </c>
    </row>
    <row r="344095" spans="1:3" ht="24">
      <c r="A344095" s="23" t="s">
        <v>104</v>
      </c>
      <c r="B344095" s="94">
        <v>78325</v>
      </c>
      <c r="C344095" s="94">
        <v>187566</v>
      </c>
    </row>
    <row r="344096" spans="1:3" ht="24">
      <c r="A344096" s="23" t="s">
        <v>105</v>
      </c>
      <c r="B344096" s="94">
        <v>98600</v>
      </c>
      <c r="C344096" s="94">
        <v>213597</v>
      </c>
    </row>
    <row r="344097" spans="1:3" ht="24">
      <c r="A344097" s="23" t="s">
        <v>106</v>
      </c>
      <c r="B344097" s="94">
        <v>101095</v>
      </c>
      <c r="C344097" s="94">
        <v>217335</v>
      </c>
    </row>
    <row r="344098" spans="1:3" ht="24">
      <c r="A344098" s="23" t="s">
        <v>107</v>
      </c>
      <c r="B344098" s="94">
        <v>105224</v>
      </c>
      <c r="C344098" s="94">
        <v>220563</v>
      </c>
    </row>
    <row r="344099" spans="1:3" ht="24">
      <c r="A344099" s="23" t="s">
        <v>108</v>
      </c>
      <c r="B344099" s="94">
        <v>82618</v>
      </c>
      <c r="C344099" s="94">
        <v>202396</v>
      </c>
    </row>
    <row r="344100" spans="1:3" ht="24">
      <c r="A344100" s="23" t="s">
        <v>109</v>
      </c>
      <c r="B344100" s="94">
        <v>87855</v>
      </c>
      <c r="C344100" s="94">
        <v>221869</v>
      </c>
    </row>
    <row r="344101" spans="1:3" ht="24">
      <c r="A344101" s="23" t="s">
        <v>110</v>
      </c>
      <c r="B344101" s="94">
        <v>91112</v>
      </c>
      <c r="C344101" s="94">
        <v>220092</v>
      </c>
    </row>
    <row r="344102" spans="1:3" ht="24">
      <c r="A344102" s="23" t="s">
        <v>111</v>
      </c>
      <c r="B344102" s="94">
        <v>75957</v>
      </c>
      <c r="C344102" s="94">
        <v>204799</v>
      </c>
    </row>
    <row r="344103" spans="1:3" ht="24">
      <c r="A344103" s="23" t="s">
        <v>112</v>
      </c>
      <c r="B344103" s="94">
        <v>101344</v>
      </c>
      <c r="C344103" s="94">
        <v>220929</v>
      </c>
    </row>
    <row r="344104" spans="1:3" ht="24">
      <c r="A344104" s="23" t="s">
        <v>113</v>
      </c>
      <c r="B344104" s="94">
        <v>95208</v>
      </c>
      <c r="C344104" s="94">
        <v>207239</v>
      </c>
    </row>
    <row r="344105" spans="1:3" ht="24">
      <c r="A344105" s="23" t="s">
        <v>114</v>
      </c>
      <c r="B344105" s="94">
        <v>82826</v>
      </c>
      <c r="C344105" s="94">
        <v>217243</v>
      </c>
    </row>
    <row r="344106" spans="1:3" ht="24">
      <c r="A344106" s="23" t="s">
        <v>115</v>
      </c>
      <c r="B344106" s="94">
        <v>75602</v>
      </c>
      <c r="C344106" s="94">
        <v>217982</v>
      </c>
    </row>
    <row r="344107" spans="1:3" ht="24">
      <c r="A344107" s="23" t="s">
        <v>116</v>
      </c>
      <c r="B344107" s="94">
        <v>89544</v>
      </c>
      <c r="C344107" s="94">
        <v>223519</v>
      </c>
    </row>
    <row r="344108" spans="1:3" ht="24">
      <c r="A344108" s="23" t="s">
        <v>117</v>
      </c>
      <c r="B344108" s="94">
        <v>89058</v>
      </c>
      <c r="C344108" s="94">
        <v>237062</v>
      </c>
    </row>
    <row r="344109" spans="1:3" ht="24">
      <c r="A344109" s="23" t="s">
        <v>118</v>
      </c>
      <c r="B344109" s="94">
        <v>85923</v>
      </c>
      <c r="C344109" s="94">
        <v>229509</v>
      </c>
    </row>
    <row r="344110" spans="1:3" ht="24">
      <c r="A344110" s="23" t="s">
        <v>119</v>
      </c>
      <c r="B344110" s="94">
        <v>83479</v>
      </c>
      <c r="C344110" s="94">
        <v>236310</v>
      </c>
    </row>
    <row r="344111" spans="1:3" ht="24">
      <c r="A344111" s="23" t="s">
        <v>120</v>
      </c>
      <c r="B344111" s="94">
        <v>72772</v>
      </c>
      <c r="C344111" s="94">
        <v>237178</v>
      </c>
    </row>
    <row r="344112" spans="1:3" ht="24">
      <c r="A344112" s="23" t="s">
        <v>121</v>
      </c>
      <c r="B344112" s="94">
        <v>89276</v>
      </c>
      <c r="C344112" s="94">
        <v>233462</v>
      </c>
    </row>
    <row r="344113" spans="1:3" ht="24">
      <c r="A344113" s="23" t="s">
        <v>122</v>
      </c>
      <c r="B344113" s="94">
        <v>82978</v>
      </c>
      <c r="C344113" s="94">
        <v>243637</v>
      </c>
    </row>
    <row r="344114" spans="1:3" ht="24">
      <c r="A344114" s="23" t="s">
        <v>123</v>
      </c>
      <c r="B344114" s="94">
        <v>91827</v>
      </c>
      <c r="C344114" s="94">
        <v>251853</v>
      </c>
    </row>
    <row r="344115" spans="1:3" ht="24">
      <c r="A344115" s="23" t="s">
        <v>124</v>
      </c>
      <c r="B344115" s="94">
        <v>87055</v>
      </c>
      <c r="C344115" s="94">
        <v>262292</v>
      </c>
    </row>
    <row r="344116" spans="1:3" ht="24">
      <c r="A344116" s="23" t="s">
        <v>125</v>
      </c>
      <c r="B344116" s="94">
        <v>105838</v>
      </c>
      <c r="C344116" s="94">
        <v>275267</v>
      </c>
    </row>
    <row r="344117" spans="1:3" ht="24">
      <c r="A344117" s="23" t="s">
        <v>126</v>
      </c>
      <c r="B344117" s="94">
        <v>81676</v>
      </c>
      <c r="C344117" s="94">
        <v>283634</v>
      </c>
    </row>
    <row r="344118" spans="1:3" ht="24">
      <c r="A344118" s="23" t="s">
        <v>8</v>
      </c>
      <c r="B344118" s="94">
        <v>82029</v>
      </c>
      <c r="C344118" s="94">
        <v>286179</v>
      </c>
    </row>
    <row r="344119" spans="1:3" ht="24">
      <c r="A344119" s="23" t="s">
        <v>9</v>
      </c>
      <c r="B344119" s="94">
        <v>88459</v>
      </c>
      <c r="C344119" s="94">
        <v>286047</v>
      </c>
    </row>
    <row r="344120" spans="1:3" ht="24">
      <c r="A344120" s="23" t="s">
        <v>10</v>
      </c>
      <c r="B344120" s="94">
        <v>73043</v>
      </c>
      <c r="C344120" s="94">
        <v>307363</v>
      </c>
    </row>
    <row r="344121" spans="1:3" ht="24">
      <c r="A344121" s="23" t="s">
        <v>11</v>
      </c>
      <c r="B344121" s="94">
        <v>79345</v>
      </c>
      <c r="C344121" s="94">
        <v>295015</v>
      </c>
    </row>
    <row r="344122" spans="1:3" ht="24">
      <c r="A344122" s="23" t="s">
        <v>12</v>
      </c>
      <c r="B344122" s="95">
        <v>0</v>
      </c>
      <c r="C344122" s="95">
        <v>0</v>
      </c>
    </row>
    <row r="360450" spans="1:3" ht="36">
      <c r="A360450" s="23" t="s">
        <v>74</v>
      </c>
      <c r="B360450" s="70" t="s">
        <v>75</v>
      </c>
      <c r="C360450" s="70"/>
    </row>
    <row r="360451" spans="1:3" ht="24">
      <c r="A360451" s="23" t="s">
        <v>76</v>
      </c>
      <c r="B360451" s="70" t="s">
        <v>77</v>
      </c>
      <c r="C360451" s="70"/>
    </row>
    <row r="360452" spans="1:3">
      <c r="A360452" s="23" t="s">
        <v>135</v>
      </c>
      <c r="B360452" s="70" t="s">
        <v>148</v>
      </c>
      <c r="C360452" s="70" t="s">
        <v>72</v>
      </c>
    </row>
    <row r="360453" spans="1:3" ht="24">
      <c r="A360453" s="23" t="s">
        <v>78</v>
      </c>
      <c r="B360453" s="94">
        <v>29566</v>
      </c>
      <c r="C360453" s="94">
        <v>73709</v>
      </c>
    </row>
    <row r="360454" spans="1:3" ht="24">
      <c r="A360454" s="23" t="s">
        <v>79</v>
      </c>
      <c r="B360454" s="94">
        <v>34890</v>
      </c>
      <c r="C360454" s="94">
        <v>87092</v>
      </c>
    </row>
    <row r="360455" spans="1:3" ht="24">
      <c r="A360455" s="23" t="s">
        <v>80</v>
      </c>
      <c r="B360455" s="94">
        <v>34380</v>
      </c>
      <c r="C360455" s="94">
        <v>84398</v>
      </c>
    </row>
    <row r="360456" spans="1:3" ht="24">
      <c r="A360456" s="23" t="s">
        <v>81</v>
      </c>
      <c r="B360456" s="94">
        <v>40398</v>
      </c>
      <c r="C360456" s="94">
        <v>101434</v>
      </c>
    </row>
    <row r="360457" spans="1:3" ht="24">
      <c r="A360457" s="23" t="s">
        <v>82</v>
      </c>
      <c r="B360457" s="94">
        <v>38610</v>
      </c>
      <c r="C360457" s="94">
        <v>97966</v>
      </c>
    </row>
    <row r="360458" spans="1:3" ht="24">
      <c r="A360458" s="23" t="s">
        <v>83</v>
      </c>
      <c r="B360458" s="94">
        <v>50120</v>
      </c>
      <c r="C360458" s="94">
        <v>116716</v>
      </c>
    </row>
    <row r="360459" spans="1:3" ht="24">
      <c r="A360459" s="23" t="s">
        <v>84</v>
      </c>
      <c r="B360459" s="94">
        <v>42720</v>
      </c>
      <c r="C360459" s="94">
        <v>109341</v>
      </c>
    </row>
    <row r="360460" spans="1:3" ht="24">
      <c r="A360460" s="23" t="s">
        <v>85</v>
      </c>
      <c r="B360460" s="94">
        <v>41749</v>
      </c>
      <c r="C360460" s="94">
        <v>104011</v>
      </c>
    </row>
    <row r="360461" spans="1:3" ht="24">
      <c r="A360461" s="23" t="s">
        <v>86</v>
      </c>
      <c r="B360461" s="94">
        <v>32536</v>
      </c>
      <c r="C360461" s="94">
        <v>98627</v>
      </c>
    </row>
    <row r="360462" spans="1:3" ht="24">
      <c r="A360462" s="23" t="s">
        <v>87</v>
      </c>
      <c r="B360462" s="94">
        <v>37442</v>
      </c>
      <c r="C360462" s="94">
        <v>107659</v>
      </c>
    </row>
    <row r="360463" spans="1:3" ht="24">
      <c r="A360463" s="23" t="s">
        <v>88</v>
      </c>
      <c r="B360463" s="94">
        <v>40752</v>
      </c>
      <c r="C360463" s="94">
        <v>117954</v>
      </c>
    </row>
    <row r="360464" spans="1:3" ht="24">
      <c r="A360464" s="23" t="s">
        <v>89</v>
      </c>
      <c r="B360464" s="94">
        <v>39612</v>
      </c>
      <c r="C360464" s="94">
        <v>122125</v>
      </c>
    </row>
    <row r="360465" spans="1:3" ht="24">
      <c r="A360465" s="23" t="s">
        <v>90</v>
      </c>
      <c r="B360465" s="94">
        <v>68955</v>
      </c>
      <c r="C360465" s="94">
        <v>136480</v>
      </c>
    </row>
    <row r="360466" spans="1:3" ht="24">
      <c r="A360466" s="23" t="s">
        <v>91</v>
      </c>
      <c r="B360466" s="94">
        <v>77422</v>
      </c>
      <c r="C360466" s="94">
        <v>138272</v>
      </c>
    </row>
    <row r="360467" spans="1:3" ht="24">
      <c r="A360467" s="23" t="s">
        <v>92</v>
      </c>
      <c r="B360467" s="94">
        <v>64699</v>
      </c>
      <c r="C360467" s="94">
        <v>132831</v>
      </c>
    </row>
    <row r="360468" spans="1:3" ht="24">
      <c r="A360468" s="23" t="s">
        <v>93</v>
      </c>
      <c r="B360468" s="94">
        <v>80049</v>
      </c>
      <c r="C360468" s="94">
        <v>147332</v>
      </c>
    </row>
    <row r="360469" spans="1:3" ht="24">
      <c r="A360469" s="23" t="s">
        <v>94</v>
      </c>
      <c r="B360469" s="94">
        <v>79290</v>
      </c>
      <c r="C360469" s="94">
        <v>153180</v>
      </c>
    </row>
    <row r="360470" spans="1:3" ht="24">
      <c r="A360470" s="23" t="s">
        <v>95</v>
      </c>
      <c r="B360470" s="94">
        <v>89835</v>
      </c>
      <c r="C360470" s="94">
        <v>167808</v>
      </c>
    </row>
    <row r="360471" spans="1:3" ht="24">
      <c r="A360471" s="23" t="s">
        <v>96</v>
      </c>
      <c r="B360471" s="94">
        <v>94436</v>
      </c>
      <c r="C360471" s="94">
        <v>173615</v>
      </c>
    </row>
    <row r="360472" spans="1:3" ht="24">
      <c r="A360472" s="23" t="s">
        <v>97</v>
      </c>
      <c r="B360472" s="94">
        <v>111562</v>
      </c>
      <c r="C360472" s="94">
        <v>194580</v>
      </c>
    </row>
    <row r="360473" spans="1:3" ht="24">
      <c r="A360473" s="23" t="s">
        <v>98</v>
      </c>
      <c r="B360473" s="94">
        <v>114126</v>
      </c>
      <c r="C360473" s="94">
        <v>212474</v>
      </c>
    </row>
    <row r="360474" spans="1:3" ht="24">
      <c r="A360474" s="23" t="s">
        <v>99</v>
      </c>
      <c r="B360474" s="94">
        <v>109317</v>
      </c>
      <c r="C360474" s="94">
        <v>208185</v>
      </c>
    </row>
    <row r="360475" spans="1:3" ht="24">
      <c r="A360475" s="23" t="s">
        <v>100</v>
      </c>
      <c r="B360475" s="94">
        <v>95872</v>
      </c>
      <c r="C360475" s="94">
        <v>200792</v>
      </c>
    </row>
    <row r="360476" spans="1:3" ht="24">
      <c r="A360476" s="23" t="s">
        <v>101</v>
      </c>
      <c r="B360476" s="94">
        <v>96282</v>
      </c>
      <c r="C360476" s="94">
        <v>205081</v>
      </c>
    </row>
    <row r="360477" spans="1:3" ht="24">
      <c r="A360477" s="23" t="s">
        <v>102</v>
      </c>
      <c r="B360477" s="94">
        <v>95233</v>
      </c>
      <c r="C360477" s="94">
        <v>214637</v>
      </c>
    </row>
    <row r="360478" spans="1:3" ht="24">
      <c r="A360478" s="23" t="s">
        <v>103</v>
      </c>
      <c r="B360478" s="94">
        <v>63483</v>
      </c>
      <c r="C360478" s="94">
        <v>177006</v>
      </c>
    </row>
    <row r="360479" spans="1:3" ht="24">
      <c r="A360479" s="23" t="s">
        <v>104</v>
      </c>
      <c r="B360479" s="94">
        <v>78325</v>
      </c>
      <c r="C360479" s="94">
        <v>187566</v>
      </c>
    </row>
    <row r="360480" spans="1:3" ht="24">
      <c r="A360480" s="23" t="s">
        <v>105</v>
      </c>
      <c r="B360480" s="94">
        <v>98600</v>
      </c>
      <c r="C360480" s="94">
        <v>213597</v>
      </c>
    </row>
    <row r="360481" spans="1:3" ht="24">
      <c r="A360481" s="23" t="s">
        <v>106</v>
      </c>
      <c r="B360481" s="94">
        <v>101095</v>
      </c>
      <c r="C360481" s="94">
        <v>217335</v>
      </c>
    </row>
    <row r="360482" spans="1:3" ht="24">
      <c r="A360482" s="23" t="s">
        <v>107</v>
      </c>
      <c r="B360482" s="94">
        <v>105224</v>
      </c>
      <c r="C360482" s="94">
        <v>220563</v>
      </c>
    </row>
    <row r="360483" spans="1:3" ht="24">
      <c r="A360483" s="23" t="s">
        <v>108</v>
      </c>
      <c r="B360483" s="94">
        <v>82618</v>
      </c>
      <c r="C360483" s="94">
        <v>202396</v>
      </c>
    </row>
    <row r="360484" spans="1:3" ht="24">
      <c r="A360484" s="23" t="s">
        <v>109</v>
      </c>
      <c r="B360484" s="94">
        <v>87855</v>
      </c>
      <c r="C360484" s="94">
        <v>221869</v>
      </c>
    </row>
    <row r="360485" spans="1:3" ht="24">
      <c r="A360485" s="23" t="s">
        <v>110</v>
      </c>
      <c r="B360485" s="94">
        <v>91112</v>
      </c>
      <c r="C360485" s="94">
        <v>220092</v>
      </c>
    </row>
    <row r="360486" spans="1:3" ht="24">
      <c r="A360486" s="23" t="s">
        <v>111</v>
      </c>
      <c r="B360486" s="94">
        <v>75957</v>
      </c>
      <c r="C360486" s="94">
        <v>204799</v>
      </c>
    </row>
    <row r="360487" spans="1:3" ht="24">
      <c r="A360487" s="23" t="s">
        <v>112</v>
      </c>
      <c r="B360487" s="94">
        <v>101344</v>
      </c>
      <c r="C360487" s="94">
        <v>220929</v>
      </c>
    </row>
    <row r="360488" spans="1:3" ht="24">
      <c r="A360488" s="23" t="s">
        <v>113</v>
      </c>
      <c r="B360488" s="94">
        <v>95208</v>
      </c>
      <c r="C360488" s="94">
        <v>207239</v>
      </c>
    </row>
    <row r="360489" spans="1:3" ht="24">
      <c r="A360489" s="23" t="s">
        <v>114</v>
      </c>
      <c r="B360489" s="94">
        <v>82826</v>
      </c>
      <c r="C360489" s="94">
        <v>217243</v>
      </c>
    </row>
    <row r="360490" spans="1:3" ht="24">
      <c r="A360490" s="23" t="s">
        <v>115</v>
      </c>
      <c r="B360490" s="94">
        <v>75602</v>
      </c>
      <c r="C360490" s="94">
        <v>217982</v>
      </c>
    </row>
    <row r="360491" spans="1:3" ht="24">
      <c r="A360491" s="23" t="s">
        <v>116</v>
      </c>
      <c r="B360491" s="94">
        <v>89544</v>
      </c>
      <c r="C360491" s="94">
        <v>223519</v>
      </c>
    </row>
    <row r="360492" spans="1:3" ht="24">
      <c r="A360492" s="23" t="s">
        <v>117</v>
      </c>
      <c r="B360492" s="94">
        <v>89058</v>
      </c>
      <c r="C360492" s="94">
        <v>237062</v>
      </c>
    </row>
    <row r="360493" spans="1:3" ht="24">
      <c r="A360493" s="23" t="s">
        <v>118</v>
      </c>
      <c r="B360493" s="94">
        <v>85923</v>
      </c>
      <c r="C360493" s="94">
        <v>229509</v>
      </c>
    </row>
    <row r="360494" spans="1:3" ht="24">
      <c r="A360494" s="23" t="s">
        <v>119</v>
      </c>
      <c r="B360494" s="94">
        <v>83479</v>
      </c>
      <c r="C360494" s="94">
        <v>236310</v>
      </c>
    </row>
    <row r="360495" spans="1:3" ht="24">
      <c r="A360495" s="23" t="s">
        <v>120</v>
      </c>
      <c r="B360495" s="94">
        <v>72772</v>
      </c>
      <c r="C360495" s="94">
        <v>237178</v>
      </c>
    </row>
    <row r="360496" spans="1:3" ht="24">
      <c r="A360496" s="23" t="s">
        <v>121</v>
      </c>
      <c r="B360496" s="94">
        <v>89276</v>
      </c>
      <c r="C360496" s="94">
        <v>233462</v>
      </c>
    </row>
    <row r="360497" spans="1:3" ht="24">
      <c r="A360497" s="23" t="s">
        <v>122</v>
      </c>
      <c r="B360497" s="94">
        <v>82978</v>
      </c>
      <c r="C360497" s="94">
        <v>243637</v>
      </c>
    </row>
    <row r="360498" spans="1:3" ht="24">
      <c r="A360498" s="23" t="s">
        <v>123</v>
      </c>
      <c r="B360498" s="94">
        <v>91827</v>
      </c>
      <c r="C360498" s="94">
        <v>251853</v>
      </c>
    </row>
    <row r="360499" spans="1:3" ht="24">
      <c r="A360499" s="23" t="s">
        <v>124</v>
      </c>
      <c r="B360499" s="94">
        <v>87055</v>
      </c>
      <c r="C360499" s="94">
        <v>262292</v>
      </c>
    </row>
    <row r="360500" spans="1:3" ht="24">
      <c r="A360500" s="23" t="s">
        <v>125</v>
      </c>
      <c r="B360500" s="94">
        <v>105838</v>
      </c>
      <c r="C360500" s="94">
        <v>275267</v>
      </c>
    </row>
    <row r="360501" spans="1:3" ht="24">
      <c r="A360501" s="23" t="s">
        <v>126</v>
      </c>
      <c r="B360501" s="94">
        <v>81676</v>
      </c>
      <c r="C360501" s="94">
        <v>283634</v>
      </c>
    </row>
    <row r="360502" spans="1:3" ht="24">
      <c r="A360502" s="23" t="s">
        <v>8</v>
      </c>
      <c r="B360502" s="94">
        <v>82029</v>
      </c>
      <c r="C360502" s="94">
        <v>286179</v>
      </c>
    </row>
    <row r="360503" spans="1:3" ht="24">
      <c r="A360503" s="23" t="s">
        <v>9</v>
      </c>
      <c r="B360503" s="94">
        <v>88459</v>
      </c>
      <c r="C360503" s="94">
        <v>286047</v>
      </c>
    </row>
    <row r="360504" spans="1:3" ht="24">
      <c r="A360504" s="23" t="s">
        <v>10</v>
      </c>
      <c r="B360504" s="94">
        <v>73043</v>
      </c>
      <c r="C360504" s="94">
        <v>307363</v>
      </c>
    </row>
    <row r="360505" spans="1:3" ht="24">
      <c r="A360505" s="23" t="s">
        <v>11</v>
      </c>
      <c r="B360505" s="94">
        <v>79345</v>
      </c>
      <c r="C360505" s="94">
        <v>295015</v>
      </c>
    </row>
    <row r="360506" spans="1:3" ht="24">
      <c r="A360506" s="23" t="s">
        <v>12</v>
      </c>
      <c r="B360506" s="95">
        <v>0</v>
      </c>
      <c r="C360506" s="95">
        <v>0</v>
      </c>
    </row>
    <row r="376834" spans="1:3" ht="36">
      <c r="A376834" s="23" t="s">
        <v>74</v>
      </c>
      <c r="B376834" s="70" t="s">
        <v>75</v>
      </c>
      <c r="C376834" s="70"/>
    </row>
    <row r="376835" spans="1:3" ht="24">
      <c r="A376835" s="23" t="s">
        <v>76</v>
      </c>
      <c r="B376835" s="70" t="s">
        <v>77</v>
      </c>
      <c r="C376835" s="70"/>
    </row>
    <row r="376836" spans="1:3">
      <c r="A376836" s="23" t="s">
        <v>135</v>
      </c>
      <c r="B376836" s="70" t="s">
        <v>148</v>
      </c>
      <c r="C376836" s="70" t="s">
        <v>72</v>
      </c>
    </row>
    <row r="376837" spans="1:3" ht="24">
      <c r="A376837" s="23" t="s">
        <v>78</v>
      </c>
      <c r="B376837" s="94">
        <v>29566</v>
      </c>
      <c r="C376837" s="94">
        <v>73709</v>
      </c>
    </row>
    <row r="376838" spans="1:3" ht="24">
      <c r="A376838" s="23" t="s">
        <v>79</v>
      </c>
      <c r="B376838" s="94">
        <v>34890</v>
      </c>
      <c r="C376838" s="94">
        <v>87092</v>
      </c>
    </row>
    <row r="376839" spans="1:3" ht="24">
      <c r="A376839" s="23" t="s">
        <v>80</v>
      </c>
      <c r="B376839" s="94">
        <v>34380</v>
      </c>
      <c r="C376839" s="94">
        <v>84398</v>
      </c>
    </row>
    <row r="376840" spans="1:3" ht="24">
      <c r="A376840" s="23" t="s">
        <v>81</v>
      </c>
      <c r="B376840" s="94">
        <v>40398</v>
      </c>
      <c r="C376840" s="94">
        <v>101434</v>
      </c>
    </row>
    <row r="376841" spans="1:3" ht="24">
      <c r="A376841" s="23" t="s">
        <v>82</v>
      </c>
      <c r="B376841" s="94">
        <v>38610</v>
      </c>
      <c r="C376841" s="94">
        <v>97966</v>
      </c>
    </row>
    <row r="376842" spans="1:3" ht="24">
      <c r="A376842" s="23" t="s">
        <v>83</v>
      </c>
      <c r="B376842" s="94">
        <v>50120</v>
      </c>
      <c r="C376842" s="94">
        <v>116716</v>
      </c>
    </row>
    <row r="376843" spans="1:3" ht="24">
      <c r="A376843" s="23" t="s">
        <v>84</v>
      </c>
      <c r="B376843" s="94">
        <v>42720</v>
      </c>
      <c r="C376843" s="94">
        <v>109341</v>
      </c>
    </row>
    <row r="376844" spans="1:3" ht="24">
      <c r="A376844" s="23" t="s">
        <v>85</v>
      </c>
      <c r="B376844" s="94">
        <v>41749</v>
      </c>
      <c r="C376844" s="94">
        <v>104011</v>
      </c>
    </row>
    <row r="376845" spans="1:3" ht="24">
      <c r="A376845" s="23" t="s">
        <v>86</v>
      </c>
      <c r="B376845" s="94">
        <v>32536</v>
      </c>
      <c r="C376845" s="94">
        <v>98627</v>
      </c>
    </row>
    <row r="376846" spans="1:3" ht="24">
      <c r="A376846" s="23" t="s">
        <v>87</v>
      </c>
      <c r="B376846" s="94">
        <v>37442</v>
      </c>
      <c r="C376846" s="94">
        <v>107659</v>
      </c>
    </row>
    <row r="376847" spans="1:3" ht="24">
      <c r="A376847" s="23" t="s">
        <v>88</v>
      </c>
      <c r="B376847" s="94">
        <v>40752</v>
      </c>
      <c r="C376847" s="94">
        <v>117954</v>
      </c>
    </row>
    <row r="376848" spans="1:3" ht="24">
      <c r="A376848" s="23" t="s">
        <v>89</v>
      </c>
      <c r="B376848" s="94">
        <v>39612</v>
      </c>
      <c r="C376848" s="94">
        <v>122125</v>
      </c>
    </row>
    <row r="376849" spans="1:3" ht="24">
      <c r="A376849" s="23" t="s">
        <v>90</v>
      </c>
      <c r="B376849" s="94">
        <v>68955</v>
      </c>
      <c r="C376849" s="94">
        <v>136480</v>
      </c>
    </row>
    <row r="376850" spans="1:3" ht="24">
      <c r="A376850" s="23" t="s">
        <v>91</v>
      </c>
      <c r="B376850" s="94">
        <v>77422</v>
      </c>
      <c r="C376850" s="94">
        <v>138272</v>
      </c>
    </row>
    <row r="376851" spans="1:3" ht="24">
      <c r="A376851" s="23" t="s">
        <v>92</v>
      </c>
      <c r="B376851" s="94">
        <v>64699</v>
      </c>
      <c r="C376851" s="94">
        <v>132831</v>
      </c>
    </row>
    <row r="376852" spans="1:3" ht="24">
      <c r="A376852" s="23" t="s">
        <v>93</v>
      </c>
      <c r="B376852" s="94">
        <v>80049</v>
      </c>
      <c r="C376852" s="94">
        <v>147332</v>
      </c>
    </row>
    <row r="376853" spans="1:3" ht="24">
      <c r="A376853" s="23" t="s">
        <v>94</v>
      </c>
      <c r="B376853" s="94">
        <v>79290</v>
      </c>
      <c r="C376853" s="94">
        <v>153180</v>
      </c>
    </row>
    <row r="376854" spans="1:3" ht="24">
      <c r="A376854" s="23" t="s">
        <v>95</v>
      </c>
      <c r="B376854" s="94">
        <v>89835</v>
      </c>
      <c r="C376854" s="94">
        <v>167808</v>
      </c>
    </row>
    <row r="376855" spans="1:3" ht="24">
      <c r="A376855" s="23" t="s">
        <v>96</v>
      </c>
      <c r="B376855" s="94">
        <v>94436</v>
      </c>
      <c r="C376855" s="94">
        <v>173615</v>
      </c>
    </row>
    <row r="376856" spans="1:3" ht="24">
      <c r="A376856" s="23" t="s">
        <v>97</v>
      </c>
      <c r="B376856" s="94">
        <v>111562</v>
      </c>
      <c r="C376856" s="94">
        <v>194580</v>
      </c>
    </row>
    <row r="376857" spans="1:3" ht="24">
      <c r="A376857" s="23" t="s">
        <v>98</v>
      </c>
      <c r="B376857" s="94">
        <v>114126</v>
      </c>
      <c r="C376857" s="94">
        <v>212474</v>
      </c>
    </row>
    <row r="376858" spans="1:3" ht="24">
      <c r="A376858" s="23" t="s">
        <v>99</v>
      </c>
      <c r="B376858" s="94">
        <v>109317</v>
      </c>
      <c r="C376858" s="94">
        <v>208185</v>
      </c>
    </row>
    <row r="376859" spans="1:3" ht="24">
      <c r="A376859" s="23" t="s">
        <v>100</v>
      </c>
      <c r="B376859" s="94">
        <v>95872</v>
      </c>
      <c r="C376859" s="94">
        <v>200792</v>
      </c>
    </row>
    <row r="376860" spans="1:3" ht="24">
      <c r="A376860" s="23" t="s">
        <v>101</v>
      </c>
      <c r="B376860" s="94">
        <v>96282</v>
      </c>
      <c r="C376860" s="94">
        <v>205081</v>
      </c>
    </row>
    <row r="376861" spans="1:3" ht="24">
      <c r="A376861" s="23" t="s">
        <v>102</v>
      </c>
      <c r="B376861" s="94">
        <v>95233</v>
      </c>
      <c r="C376861" s="94">
        <v>214637</v>
      </c>
    </row>
    <row r="376862" spans="1:3" ht="24">
      <c r="A376862" s="23" t="s">
        <v>103</v>
      </c>
      <c r="B376862" s="94">
        <v>63483</v>
      </c>
      <c r="C376862" s="94">
        <v>177006</v>
      </c>
    </row>
    <row r="376863" spans="1:3" ht="24">
      <c r="A376863" s="23" t="s">
        <v>104</v>
      </c>
      <c r="B376863" s="94">
        <v>78325</v>
      </c>
      <c r="C376863" s="94">
        <v>187566</v>
      </c>
    </row>
    <row r="376864" spans="1:3" ht="24">
      <c r="A376864" s="23" t="s">
        <v>105</v>
      </c>
      <c r="B376864" s="94">
        <v>98600</v>
      </c>
      <c r="C376864" s="94">
        <v>213597</v>
      </c>
    </row>
    <row r="376865" spans="1:3" ht="24">
      <c r="A376865" s="23" t="s">
        <v>106</v>
      </c>
      <c r="B376865" s="94">
        <v>101095</v>
      </c>
      <c r="C376865" s="94">
        <v>217335</v>
      </c>
    </row>
    <row r="376866" spans="1:3" ht="24">
      <c r="A376866" s="23" t="s">
        <v>107</v>
      </c>
      <c r="B376866" s="94">
        <v>105224</v>
      </c>
      <c r="C376866" s="94">
        <v>220563</v>
      </c>
    </row>
    <row r="376867" spans="1:3" ht="24">
      <c r="A376867" s="23" t="s">
        <v>108</v>
      </c>
      <c r="B376867" s="94">
        <v>82618</v>
      </c>
      <c r="C376867" s="94">
        <v>202396</v>
      </c>
    </row>
    <row r="376868" spans="1:3" ht="24">
      <c r="A376868" s="23" t="s">
        <v>109</v>
      </c>
      <c r="B376868" s="94">
        <v>87855</v>
      </c>
      <c r="C376868" s="94">
        <v>221869</v>
      </c>
    </row>
    <row r="376869" spans="1:3" ht="24">
      <c r="A376869" s="23" t="s">
        <v>110</v>
      </c>
      <c r="B376869" s="94">
        <v>91112</v>
      </c>
      <c r="C376869" s="94">
        <v>220092</v>
      </c>
    </row>
    <row r="376870" spans="1:3" ht="24">
      <c r="A376870" s="23" t="s">
        <v>111</v>
      </c>
      <c r="B376870" s="94">
        <v>75957</v>
      </c>
      <c r="C376870" s="94">
        <v>204799</v>
      </c>
    </row>
    <row r="376871" spans="1:3" ht="24">
      <c r="A376871" s="23" t="s">
        <v>112</v>
      </c>
      <c r="B376871" s="94">
        <v>101344</v>
      </c>
      <c r="C376871" s="94">
        <v>220929</v>
      </c>
    </row>
    <row r="376872" spans="1:3" ht="24">
      <c r="A376872" s="23" t="s">
        <v>113</v>
      </c>
      <c r="B376872" s="94">
        <v>95208</v>
      </c>
      <c r="C376872" s="94">
        <v>207239</v>
      </c>
    </row>
    <row r="376873" spans="1:3" ht="24">
      <c r="A376873" s="23" t="s">
        <v>114</v>
      </c>
      <c r="B376873" s="94">
        <v>82826</v>
      </c>
      <c r="C376873" s="94">
        <v>217243</v>
      </c>
    </row>
    <row r="376874" spans="1:3" ht="24">
      <c r="A376874" s="23" t="s">
        <v>115</v>
      </c>
      <c r="B376874" s="94">
        <v>75602</v>
      </c>
      <c r="C376874" s="94">
        <v>217982</v>
      </c>
    </row>
    <row r="376875" spans="1:3" ht="24">
      <c r="A376875" s="23" t="s">
        <v>116</v>
      </c>
      <c r="B376875" s="94">
        <v>89544</v>
      </c>
      <c r="C376875" s="94">
        <v>223519</v>
      </c>
    </row>
    <row r="376876" spans="1:3" ht="24">
      <c r="A376876" s="23" t="s">
        <v>117</v>
      </c>
      <c r="B376876" s="94">
        <v>89058</v>
      </c>
      <c r="C376876" s="94">
        <v>237062</v>
      </c>
    </row>
    <row r="376877" spans="1:3" ht="24">
      <c r="A376877" s="23" t="s">
        <v>118</v>
      </c>
      <c r="B376877" s="94">
        <v>85923</v>
      </c>
      <c r="C376877" s="94">
        <v>229509</v>
      </c>
    </row>
    <row r="376878" spans="1:3" ht="24">
      <c r="A376878" s="23" t="s">
        <v>119</v>
      </c>
      <c r="B376878" s="94">
        <v>83479</v>
      </c>
      <c r="C376878" s="94">
        <v>236310</v>
      </c>
    </row>
    <row r="376879" spans="1:3" ht="24">
      <c r="A376879" s="23" t="s">
        <v>120</v>
      </c>
      <c r="B376879" s="94">
        <v>72772</v>
      </c>
      <c r="C376879" s="94">
        <v>237178</v>
      </c>
    </row>
    <row r="376880" spans="1:3" ht="24">
      <c r="A376880" s="23" t="s">
        <v>121</v>
      </c>
      <c r="B376880" s="94">
        <v>89276</v>
      </c>
      <c r="C376880" s="94">
        <v>233462</v>
      </c>
    </row>
    <row r="376881" spans="1:3" ht="24">
      <c r="A376881" s="23" t="s">
        <v>122</v>
      </c>
      <c r="B376881" s="94">
        <v>82978</v>
      </c>
      <c r="C376881" s="94">
        <v>243637</v>
      </c>
    </row>
    <row r="376882" spans="1:3" ht="24">
      <c r="A376882" s="23" t="s">
        <v>123</v>
      </c>
      <c r="B376882" s="94">
        <v>91827</v>
      </c>
      <c r="C376882" s="94">
        <v>251853</v>
      </c>
    </row>
    <row r="376883" spans="1:3" ht="24">
      <c r="A376883" s="23" t="s">
        <v>124</v>
      </c>
      <c r="B376883" s="94">
        <v>87055</v>
      </c>
      <c r="C376883" s="94">
        <v>262292</v>
      </c>
    </row>
    <row r="376884" spans="1:3" ht="24">
      <c r="A376884" s="23" t="s">
        <v>125</v>
      </c>
      <c r="B376884" s="94">
        <v>105838</v>
      </c>
      <c r="C376884" s="94">
        <v>275267</v>
      </c>
    </row>
    <row r="376885" spans="1:3" ht="24">
      <c r="A376885" s="23" t="s">
        <v>126</v>
      </c>
      <c r="B376885" s="94">
        <v>81676</v>
      </c>
      <c r="C376885" s="94">
        <v>283634</v>
      </c>
    </row>
    <row r="376886" spans="1:3" ht="24">
      <c r="A376886" s="23" t="s">
        <v>8</v>
      </c>
      <c r="B376886" s="94">
        <v>82029</v>
      </c>
      <c r="C376886" s="94">
        <v>286179</v>
      </c>
    </row>
    <row r="376887" spans="1:3" ht="24">
      <c r="A376887" s="23" t="s">
        <v>9</v>
      </c>
      <c r="B376887" s="94">
        <v>88459</v>
      </c>
      <c r="C376887" s="94">
        <v>286047</v>
      </c>
    </row>
    <row r="376888" spans="1:3" ht="24">
      <c r="A376888" s="23" t="s">
        <v>10</v>
      </c>
      <c r="B376888" s="94">
        <v>73043</v>
      </c>
      <c r="C376888" s="94">
        <v>307363</v>
      </c>
    </row>
    <row r="376889" spans="1:3" ht="24">
      <c r="A376889" s="23" t="s">
        <v>11</v>
      </c>
      <c r="B376889" s="94">
        <v>79345</v>
      </c>
      <c r="C376889" s="94">
        <v>295015</v>
      </c>
    </row>
    <row r="376890" spans="1:3" ht="24">
      <c r="A376890" s="23" t="s">
        <v>12</v>
      </c>
      <c r="B376890" s="95">
        <v>0</v>
      </c>
      <c r="C376890" s="95">
        <v>0</v>
      </c>
    </row>
    <row r="393218" spans="1:3" ht="36">
      <c r="A393218" s="23" t="s">
        <v>74</v>
      </c>
      <c r="B393218" s="70" t="s">
        <v>75</v>
      </c>
      <c r="C393218" s="70"/>
    </row>
    <row r="393219" spans="1:3" ht="24">
      <c r="A393219" s="23" t="s">
        <v>76</v>
      </c>
      <c r="B393219" s="70" t="s">
        <v>77</v>
      </c>
      <c r="C393219" s="70"/>
    </row>
    <row r="393220" spans="1:3">
      <c r="A393220" s="23" t="s">
        <v>135</v>
      </c>
      <c r="B393220" s="70" t="s">
        <v>148</v>
      </c>
      <c r="C393220" s="70" t="s">
        <v>72</v>
      </c>
    </row>
    <row r="393221" spans="1:3" ht="24">
      <c r="A393221" s="23" t="s">
        <v>78</v>
      </c>
      <c r="B393221" s="94">
        <v>29566</v>
      </c>
      <c r="C393221" s="94">
        <v>73709</v>
      </c>
    </row>
    <row r="393222" spans="1:3" ht="24">
      <c r="A393222" s="23" t="s">
        <v>79</v>
      </c>
      <c r="B393222" s="94">
        <v>34890</v>
      </c>
      <c r="C393222" s="94">
        <v>87092</v>
      </c>
    </row>
    <row r="393223" spans="1:3" ht="24">
      <c r="A393223" s="23" t="s">
        <v>80</v>
      </c>
      <c r="B393223" s="94">
        <v>34380</v>
      </c>
      <c r="C393223" s="94">
        <v>84398</v>
      </c>
    </row>
    <row r="393224" spans="1:3" ht="24">
      <c r="A393224" s="23" t="s">
        <v>81</v>
      </c>
      <c r="B393224" s="94">
        <v>40398</v>
      </c>
      <c r="C393224" s="94">
        <v>101434</v>
      </c>
    </row>
    <row r="393225" spans="1:3" ht="24">
      <c r="A393225" s="23" t="s">
        <v>82</v>
      </c>
      <c r="B393225" s="94">
        <v>38610</v>
      </c>
      <c r="C393225" s="94">
        <v>97966</v>
      </c>
    </row>
    <row r="393226" spans="1:3" ht="24">
      <c r="A393226" s="23" t="s">
        <v>83</v>
      </c>
      <c r="B393226" s="94">
        <v>50120</v>
      </c>
      <c r="C393226" s="94">
        <v>116716</v>
      </c>
    </row>
    <row r="393227" spans="1:3" ht="24">
      <c r="A393227" s="23" t="s">
        <v>84</v>
      </c>
      <c r="B393227" s="94">
        <v>42720</v>
      </c>
      <c r="C393227" s="94">
        <v>109341</v>
      </c>
    </row>
    <row r="393228" spans="1:3" ht="24">
      <c r="A393228" s="23" t="s">
        <v>85</v>
      </c>
      <c r="B393228" s="94">
        <v>41749</v>
      </c>
      <c r="C393228" s="94">
        <v>104011</v>
      </c>
    </row>
    <row r="393229" spans="1:3" ht="24">
      <c r="A393229" s="23" t="s">
        <v>86</v>
      </c>
      <c r="B393229" s="94">
        <v>32536</v>
      </c>
      <c r="C393229" s="94">
        <v>98627</v>
      </c>
    </row>
    <row r="393230" spans="1:3" ht="24">
      <c r="A393230" s="23" t="s">
        <v>87</v>
      </c>
      <c r="B393230" s="94">
        <v>37442</v>
      </c>
      <c r="C393230" s="94">
        <v>107659</v>
      </c>
    </row>
    <row r="393231" spans="1:3" ht="24">
      <c r="A393231" s="23" t="s">
        <v>88</v>
      </c>
      <c r="B393231" s="94">
        <v>40752</v>
      </c>
      <c r="C393231" s="94">
        <v>117954</v>
      </c>
    </row>
    <row r="393232" spans="1:3" ht="24">
      <c r="A393232" s="23" t="s">
        <v>89</v>
      </c>
      <c r="B393232" s="94">
        <v>39612</v>
      </c>
      <c r="C393232" s="94">
        <v>122125</v>
      </c>
    </row>
    <row r="393233" spans="1:3" ht="24">
      <c r="A393233" s="23" t="s">
        <v>90</v>
      </c>
      <c r="B393233" s="94">
        <v>68955</v>
      </c>
      <c r="C393233" s="94">
        <v>136480</v>
      </c>
    </row>
    <row r="393234" spans="1:3" ht="24">
      <c r="A393234" s="23" t="s">
        <v>91</v>
      </c>
      <c r="B393234" s="94">
        <v>77422</v>
      </c>
      <c r="C393234" s="94">
        <v>138272</v>
      </c>
    </row>
    <row r="393235" spans="1:3" ht="24">
      <c r="A393235" s="23" t="s">
        <v>92</v>
      </c>
      <c r="B393235" s="94">
        <v>64699</v>
      </c>
      <c r="C393235" s="94">
        <v>132831</v>
      </c>
    </row>
    <row r="393236" spans="1:3" ht="24">
      <c r="A393236" s="23" t="s">
        <v>93</v>
      </c>
      <c r="B393236" s="94">
        <v>80049</v>
      </c>
      <c r="C393236" s="94">
        <v>147332</v>
      </c>
    </row>
    <row r="393237" spans="1:3" ht="24">
      <c r="A393237" s="23" t="s">
        <v>94</v>
      </c>
      <c r="B393237" s="94">
        <v>79290</v>
      </c>
      <c r="C393237" s="94">
        <v>153180</v>
      </c>
    </row>
    <row r="393238" spans="1:3" ht="24">
      <c r="A393238" s="23" t="s">
        <v>95</v>
      </c>
      <c r="B393238" s="94">
        <v>89835</v>
      </c>
      <c r="C393238" s="94">
        <v>167808</v>
      </c>
    </row>
    <row r="393239" spans="1:3" ht="24">
      <c r="A393239" s="23" t="s">
        <v>96</v>
      </c>
      <c r="B393239" s="94">
        <v>94436</v>
      </c>
      <c r="C393239" s="94">
        <v>173615</v>
      </c>
    </row>
    <row r="393240" spans="1:3" ht="24">
      <c r="A393240" s="23" t="s">
        <v>97</v>
      </c>
      <c r="B393240" s="94">
        <v>111562</v>
      </c>
      <c r="C393240" s="94">
        <v>194580</v>
      </c>
    </row>
    <row r="393241" spans="1:3" ht="24">
      <c r="A393241" s="23" t="s">
        <v>98</v>
      </c>
      <c r="B393241" s="94">
        <v>114126</v>
      </c>
      <c r="C393241" s="94">
        <v>212474</v>
      </c>
    </row>
    <row r="393242" spans="1:3" ht="24">
      <c r="A393242" s="23" t="s">
        <v>99</v>
      </c>
      <c r="B393242" s="94">
        <v>109317</v>
      </c>
      <c r="C393242" s="94">
        <v>208185</v>
      </c>
    </row>
    <row r="393243" spans="1:3" ht="24">
      <c r="A393243" s="23" t="s">
        <v>100</v>
      </c>
      <c r="B393243" s="94">
        <v>95872</v>
      </c>
      <c r="C393243" s="94">
        <v>200792</v>
      </c>
    </row>
    <row r="393244" spans="1:3" ht="24">
      <c r="A393244" s="23" t="s">
        <v>101</v>
      </c>
      <c r="B393244" s="94">
        <v>96282</v>
      </c>
      <c r="C393244" s="94">
        <v>205081</v>
      </c>
    </row>
    <row r="393245" spans="1:3" ht="24">
      <c r="A393245" s="23" t="s">
        <v>102</v>
      </c>
      <c r="B393245" s="94">
        <v>95233</v>
      </c>
      <c r="C393245" s="94">
        <v>214637</v>
      </c>
    </row>
    <row r="393246" spans="1:3" ht="24">
      <c r="A393246" s="23" t="s">
        <v>103</v>
      </c>
      <c r="B393246" s="94">
        <v>63483</v>
      </c>
      <c r="C393246" s="94">
        <v>177006</v>
      </c>
    </row>
    <row r="393247" spans="1:3" ht="24">
      <c r="A393247" s="23" t="s">
        <v>104</v>
      </c>
      <c r="B393247" s="94">
        <v>78325</v>
      </c>
      <c r="C393247" s="94">
        <v>187566</v>
      </c>
    </row>
    <row r="393248" spans="1:3" ht="24">
      <c r="A393248" s="23" t="s">
        <v>105</v>
      </c>
      <c r="B393248" s="94">
        <v>98600</v>
      </c>
      <c r="C393248" s="94">
        <v>213597</v>
      </c>
    </row>
    <row r="393249" spans="1:3" ht="24">
      <c r="A393249" s="23" t="s">
        <v>106</v>
      </c>
      <c r="B393249" s="94">
        <v>101095</v>
      </c>
      <c r="C393249" s="94">
        <v>217335</v>
      </c>
    </row>
    <row r="393250" spans="1:3" ht="24">
      <c r="A393250" s="23" t="s">
        <v>107</v>
      </c>
      <c r="B393250" s="94">
        <v>105224</v>
      </c>
      <c r="C393250" s="94">
        <v>220563</v>
      </c>
    </row>
    <row r="393251" spans="1:3" ht="24">
      <c r="A393251" s="23" t="s">
        <v>108</v>
      </c>
      <c r="B393251" s="94">
        <v>82618</v>
      </c>
      <c r="C393251" s="94">
        <v>202396</v>
      </c>
    </row>
    <row r="393252" spans="1:3" ht="24">
      <c r="A393252" s="23" t="s">
        <v>109</v>
      </c>
      <c r="B393252" s="94">
        <v>87855</v>
      </c>
      <c r="C393252" s="94">
        <v>221869</v>
      </c>
    </row>
    <row r="393253" spans="1:3" ht="24">
      <c r="A393253" s="23" t="s">
        <v>110</v>
      </c>
      <c r="B393253" s="94">
        <v>91112</v>
      </c>
      <c r="C393253" s="94">
        <v>220092</v>
      </c>
    </row>
    <row r="393254" spans="1:3" ht="24">
      <c r="A393254" s="23" t="s">
        <v>111</v>
      </c>
      <c r="B393254" s="94">
        <v>75957</v>
      </c>
      <c r="C393254" s="94">
        <v>204799</v>
      </c>
    </row>
    <row r="393255" spans="1:3" ht="24">
      <c r="A393255" s="23" t="s">
        <v>112</v>
      </c>
      <c r="B393255" s="94">
        <v>101344</v>
      </c>
      <c r="C393255" s="94">
        <v>220929</v>
      </c>
    </row>
    <row r="393256" spans="1:3" ht="24">
      <c r="A393256" s="23" t="s">
        <v>113</v>
      </c>
      <c r="B393256" s="94">
        <v>95208</v>
      </c>
      <c r="C393256" s="94">
        <v>207239</v>
      </c>
    </row>
    <row r="393257" spans="1:3" ht="24">
      <c r="A393257" s="23" t="s">
        <v>114</v>
      </c>
      <c r="B393257" s="94">
        <v>82826</v>
      </c>
      <c r="C393257" s="94">
        <v>217243</v>
      </c>
    </row>
    <row r="393258" spans="1:3" ht="24">
      <c r="A393258" s="23" t="s">
        <v>115</v>
      </c>
      <c r="B393258" s="94">
        <v>75602</v>
      </c>
      <c r="C393258" s="94">
        <v>217982</v>
      </c>
    </row>
    <row r="393259" spans="1:3" ht="24">
      <c r="A393259" s="23" t="s">
        <v>116</v>
      </c>
      <c r="B393259" s="94">
        <v>89544</v>
      </c>
      <c r="C393259" s="94">
        <v>223519</v>
      </c>
    </row>
    <row r="393260" spans="1:3" ht="24">
      <c r="A393260" s="23" t="s">
        <v>117</v>
      </c>
      <c r="B393260" s="94">
        <v>89058</v>
      </c>
      <c r="C393260" s="94">
        <v>237062</v>
      </c>
    </row>
    <row r="393261" spans="1:3" ht="24">
      <c r="A393261" s="23" t="s">
        <v>118</v>
      </c>
      <c r="B393261" s="94">
        <v>85923</v>
      </c>
      <c r="C393261" s="94">
        <v>229509</v>
      </c>
    </row>
    <row r="393262" spans="1:3" ht="24">
      <c r="A393262" s="23" t="s">
        <v>119</v>
      </c>
      <c r="B393262" s="94">
        <v>83479</v>
      </c>
      <c r="C393262" s="94">
        <v>236310</v>
      </c>
    </row>
    <row r="393263" spans="1:3" ht="24">
      <c r="A393263" s="23" t="s">
        <v>120</v>
      </c>
      <c r="B393263" s="94">
        <v>72772</v>
      </c>
      <c r="C393263" s="94">
        <v>237178</v>
      </c>
    </row>
    <row r="393264" spans="1:3" ht="24">
      <c r="A393264" s="23" t="s">
        <v>121</v>
      </c>
      <c r="B393264" s="94">
        <v>89276</v>
      </c>
      <c r="C393264" s="94">
        <v>233462</v>
      </c>
    </row>
    <row r="393265" spans="1:3" ht="24">
      <c r="A393265" s="23" t="s">
        <v>122</v>
      </c>
      <c r="B393265" s="94">
        <v>82978</v>
      </c>
      <c r="C393265" s="94">
        <v>243637</v>
      </c>
    </row>
    <row r="393266" spans="1:3" ht="24">
      <c r="A393266" s="23" t="s">
        <v>123</v>
      </c>
      <c r="B393266" s="94">
        <v>91827</v>
      </c>
      <c r="C393266" s="94">
        <v>251853</v>
      </c>
    </row>
    <row r="393267" spans="1:3" ht="24">
      <c r="A393267" s="23" t="s">
        <v>124</v>
      </c>
      <c r="B393267" s="94">
        <v>87055</v>
      </c>
      <c r="C393267" s="94">
        <v>262292</v>
      </c>
    </row>
    <row r="393268" spans="1:3" ht="24">
      <c r="A393268" s="23" t="s">
        <v>125</v>
      </c>
      <c r="B393268" s="94">
        <v>105838</v>
      </c>
      <c r="C393268" s="94">
        <v>275267</v>
      </c>
    </row>
    <row r="393269" spans="1:3" ht="24">
      <c r="A393269" s="23" t="s">
        <v>126</v>
      </c>
      <c r="B393269" s="94">
        <v>81676</v>
      </c>
      <c r="C393269" s="94">
        <v>283634</v>
      </c>
    </row>
    <row r="393270" spans="1:3" ht="24">
      <c r="A393270" s="23" t="s">
        <v>8</v>
      </c>
      <c r="B393270" s="94">
        <v>82029</v>
      </c>
      <c r="C393270" s="94">
        <v>286179</v>
      </c>
    </row>
    <row r="393271" spans="1:3" ht="24">
      <c r="A393271" s="23" t="s">
        <v>9</v>
      </c>
      <c r="B393271" s="94">
        <v>88459</v>
      </c>
      <c r="C393271" s="94">
        <v>286047</v>
      </c>
    </row>
    <row r="393272" spans="1:3" ht="24">
      <c r="A393272" s="23" t="s">
        <v>10</v>
      </c>
      <c r="B393272" s="94">
        <v>73043</v>
      </c>
      <c r="C393272" s="94">
        <v>307363</v>
      </c>
    </row>
    <row r="393273" spans="1:3" ht="24">
      <c r="A393273" s="23" t="s">
        <v>11</v>
      </c>
      <c r="B393273" s="94">
        <v>79345</v>
      </c>
      <c r="C393273" s="94">
        <v>295015</v>
      </c>
    </row>
    <row r="393274" spans="1:3" ht="24">
      <c r="A393274" s="23" t="s">
        <v>12</v>
      </c>
      <c r="B393274" s="95">
        <v>0</v>
      </c>
      <c r="C393274" s="95">
        <v>0</v>
      </c>
    </row>
    <row r="409602" spans="1:3" ht="36">
      <c r="A409602" s="23" t="s">
        <v>74</v>
      </c>
      <c r="B409602" s="70" t="s">
        <v>75</v>
      </c>
      <c r="C409602" s="70"/>
    </row>
    <row r="409603" spans="1:3" ht="24">
      <c r="A409603" s="23" t="s">
        <v>76</v>
      </c>
      <c r="B409603" s="70" t="s">
        <v>77</v>
      </c>
      <c r="C409603" s="70"/>
    </row>
    <row r="409604" spans="1:3">
      <c r="A409604" s="23" t="s">
        <v>135</v>
      </c>
      <c r="B409604" s="70" t="s">
        <v>148</v>
      </c>
      <c r="C409604" s="70" t="s">
        <v>72</v>
      </c>
    </row>
    <row r="409605" spans="1:3" ht="24">
      <c r="A409605" s="23" t="s">
        <v>78</v>
      </c>
      <c r="B409605" s="94">
        <v>29566</v>
      </c>
      <c r="C409605" s="94">
        <v>73709</v>
      </c>
    </row>
    <row r="409606" spans="1:3" ht="24">
      <c r="A409606" s="23" t="s">
        <v>79</v>
      </c>
      <c r="B409606" s="94">
        <v>34890</v>
      </c>
      <c r="C409606" s="94">
        <v>87092</v>
      </c>
    </row>
    <row r="409607" spans="1:3" ht="24">
      <c r="A409607" s="23" t="s">
        <v>80</v>
      </c>
      <c r="B409607" s="94">
        <v>34380</v>
      </c>
      <c r="C409607" s="94">
        <v>84398</v>
      </c>
    </row>
    <row r="409608" spans="1:3" ht="24">
      <c r="A409608" s="23" t="s">
        <v>81</v>
      </c>
      <c r="B409608" s="94">
        <v>40398</v>
      </c>
      <c r="C409608" s="94">
        <v>101434</v>
      </c>
    </row>
    <row r="409609" spans="1:3" ht="24">
      <c r="A409609" s="23" t="s">
        <v>82</v>
      </c>
      <c r="B409609" s="94">
        <v>38610</v>
      </c>
      <c r="C409609" s="94">
        <v>97966</v>
      </c>
    </row>
    <row r="409610" spans="1:3" ht="24">
      <c r="A409610" s="23" t="s">
        <v>83</v>
      </c>
      <c r="B409610" s="94">
        <v>50120</v>
      </c>
      <c r="C409610" s="94">
        <v>116716</v>
      </c>
    </row>
    <row r="409611" spans="1:3" ht="24">
      <c r="A409611" s="23" t="s">
        <v>84</v>
      </c>
      <c r="B409611" s="94">
        <v>42720</v>
      </c>
      <c r="C409611" s="94">
        <v>109341</v>
      </c>
    </row>
    <row r="409612" spans="1:3" ht="24">
      <c r="A409612" s="23" t="s">
        <v>85</v>
      </c>
      <c r="B409612" s="94">
        <v>41749</v>
      </c>
      <c r="C409612" s="94">
        <v>104011</v>
      </c>
    </row>
    <row r="409613" spans="1:3" ht="24">
      <c r="A409613" s="23" t="s">
        <v>86</v>
      </c>
      <c r="B409613" s="94">
        <v>32536</v>
      </c>
      <c r="C409613" s="94">
        <v>98627</v>
      </c>
    </row>
    <row r="409614" spans="1:3" ht="24">
      <c r="A409614" s="23" t="s">
        <v>87</v>
      </c>
      <c r="B409614" s="94">
        <v>37442</v>
      </c>
      <c r="C409614" s="94">
        <v>107659</v>
      </c>
    </row>
    <row r="409615" spans="1:3" ht="24">
      <c r="A409615" s="23" t="s">
        <v>88</v>
      </c>
      <c r="B409615" s="94">
        <v>40752</v>
      </c>
      <c r="C409615" s="94">
        <v>117954</v>
      </c>
    </row>
    <row r="409616" spans="1:3" ht="24">
      <c r="A409616" s="23" t="s">
        <v>89</v>
      </c>
      <c r="B409616" s="94">
        <v>39612</v>
      </c>
      <c r="C409616" s="94">
        <v>122125</v>
      </c>
    </row>
    <row r="409617" spans="1:3" ht="24">
      <c r="A409617" s="23" t="s">
        <v>90</v>
      </c>
      <c r="B409617" s="94">
        <v>68955</v>
      </c>
      <c r="C409617" s="94">
        <v>136480</v>
      </c>
    </row>
    <row r="409618" spans="1:3" ht="24">
      <c r="A409618" s="23" t="s">
        <v>91</v>
      </c>
      <c r="B409618" s="94">
        <v>77422</v>
      </c>
      <c r="C409618" s="94">
        <v>138272</v>
      </c>
    </row>
    <row r="409619" spans="1:3" ht="24">
      <c r="A409619" s="23" t="s">
        <v>92</v>
      </c>
      <c r="B409619" s="94">
        <v>64699</v>
      </c>
      <c r="C409619" s="94">
        <v>132831</v>
      </c>
    </row>
    <row r="409620" spans="1:3" ht="24">
      <c r="A409620" s="23" t="s">
        <v>93</v>
      </c>
      <c r="B409620" s="94">
        <v>80049</v>
      </c>
      <c r="C409620" s="94">
        <v>147332</v>
      </c>
    </row>
    <row r="409621" spans="1:3" ht="24">
      <c r="A409621" s="23" t="s">
        <v>94</v>
      </c>
      <c r="B409621" s="94">
        <v>79290</v>
      </c>
      <c r="C409621" s="94">
        <v>153180</v>
      </c>
    </row>
    <row r="409622" spans="1:3" ht="24">
      <c r="A409622" s="23" t="s">
        <v>95</v>
      </c>
      <c r="B409622" s="94">
        <v>89835</v>
      </c>
      <c r="C409622" s="94">
        <v>167808</v>
      </c>
    </row>
    <row r="409623" spans="1:3" ht="24">
      <c r="A409623" s="23" t="s">
        <v>96</v>
      </c>
      <c r="B409623" s="94">
        <v>94436</v>
      </c>
      <c r="C409623" s="94">
        <v>173615</v>
      </c>
    </row>
    <row r="409624" spans="1:3" ht="24">
      <c r="A409624" s="23" t="s">
        <v>97</v>
      </c>
      <c r="B409624" s="94">
        <v>111562</v>
      </c>
      <c r="C409624" s="94">
        <v>194580</v>
      </c>
    </row>
    <row r="409625" spans="1:3" ht="24">
      <c r="A409625" s="23" t="s">
        <v>98</v>
      </c>
      <c r="B409625" s="94">
        <v>114126</v>
      </c>
      <c r="C409625" s="94">
        <v>212474</v>
      </c>
    </row>
    <row r="409626" spans="1:3" ht="24">
      <c r="A409626" s="23" t="s">
        <v>99</v>
      </c>
      <c r="B409626" s="94">
        <v>109317</v>
      </c>
      <c r="C409626" s="94">
        <v>208185</v>
      </c>
    </row>
    <row r="409627" spans="1:3" ht="24">
      <c r="A409627" s="23" t="s">
        <v>100</v>
      </c>
      <c r="B409627" s="94">
        <v>95872</v>
      </c>
      <c r="C409627" s="94">
        <v>200792</v>
      </c>
    </row>
    <row r="409628" spans="1:3" ht="24">
      <c r="A409628" s="23" t="s">
        <v>101</v>
      </c>
      <c r="B409628" s="94">
        <v>96282</v>
      </c>
      <c r="C409628" s="94">
        <v>205081</v>
      </c>
    </row>
    <row r="409629" spans="1:3" ht="24">
      <c r="A409629" s="23" t="s">
        <v>102</v>
      </c>
      <c r="B409629" s="94">
        <v>95233</v>
      </c>
      <c r="C409629" s="94">
        <v>214637</v>
      </c>
    </row>
    <row r="409630" spans="1:3" ht="24">
      <c r="A409630" s="23" t="s">
        <v>103</v>
      </c>
      <c r="B409630" s="94">
        <v>63483</v>
      </c>
      <c r="C409630" s="94">
        <v>177006</v>
      </c>
    </row>
    <row r="409631" spans="1:3" ht="24">
      <c r="A409631" s="23" t="s">
        <v>104</v>
      </c>
      <c r="B409631" s="94">
        <v>78325</v>
      </c>
      <c r="C409631" s="94">
        <v>187566</v>
      </c>
    </row>
    <row r="409632" spans="1:3" ht="24">
      <c r="A409632" s="23" t="s">
        <v>105</v>
      </c>
      <c r="B409632" s="94">
        <v>98600</v>
      </c>
      <c r="C409632" s="94">
        <v>213597</v>
      </c>
    </row>
    <row r="409633" spans="1:3" ht="24">
      <c r="A409633" s="23" t="s">
        <v>106</v>
      </c>
      <c r="B409633" s="94">
        <v>101095</v>
      </c>
      <c r="C409633" s="94">
        <v>217335</v>
      </c>
    </row>
    <row r="409634" spans="1:3" ht="24">
      <c r="A409634" s="23" t="s">
        <v>107</v>
      </c>
      <c r="B409634" s="94">
        <v>105224</v>
      </c>
      <c r="C409634" s="94">
        <v>220563</v>
      </c>
    </row>
    <row r="409635" spans="1:3" ht="24">
      <c r="A409635" s="23" t="s">
        <v>108</v>
      </c>
      <c r="B409635" s="94">
        <v>82618</v>
      </c>
      <c r="C409635" s="94">
        <v>202396</v>
      </c>
    </row>
    <row r="409636" spans="1:3" ht="24">
      <c r="A409636" s="23" t="s">
        <v>109</v>
      </c>
      <c r="B409636" s="94">
        <v>87855</v>
      </c>
      <c r="C409636" s="94">
        <v>221869</v>
      </c>
    </row>
    <row r="409637" spans="1:3" ht="24">
      <c r="A409637" s="23" t="s">
        <v>110</v>
      </c>
      <c r="B409637" s="94">
        <v>91112</v>
      </c>
      <c r="C409637" s="94">
        <v>220092</v>
      </c>
    </row>
    <row r="409638" spans="1:3" ht="24">
      <c r="A409638" s="23" t="s">
        <v>111</v>
      </c>
      <c r="B409638" s="94">
        <v>75957</v>
      </c>
      <c r="C409638" s="94">
        <v>204799</v>
      </c>
    </row>
    <row r="409639" spans="1:3" ht="24">
      <c r="A409639" s="23" t="s">
        <v>112</v>
      </c>
      <c r="B409639" s="94">
        <v>101344</v>
      </c>
      <c r="C409639" s="94">
        <v>220929</v>
      </c>
    </row>
    <row r="409640" spans="1:3" ht="24">
      <c r="A409640" s="23" t="s">
        <v>113</v>
      </c>
      <c r="B409640" s="94">
        <v>95208</v>
      </c>
      <c r="C409640" s="94">
        <v>207239</v>
      </c>
    </row>
    <row r="409641" spans="1:3" ht="24">
      <c r="A409641" s="23" t="s">
        <v>114</v>
      </c>
      <c r="B409641" s="94">
        <v>82826</v>
      </c>
      <c r="C409641" s="94">
        <v>217243</v>
      </c>
    </row>
    <row r="409642" spans="1:3" ht="24">
      <c r="A409642" s="23" t="s">
        <v>115</v>
      </c>
      <c r="B409642" s="94">
        <v>75602</v>
      </c>
      <c r="C409642" s="94">
        <v>217982</v>
      </c>
    </row>
    <row r="409643" spans="1:3" ht="24">
      <c r="A409643" s="23" t="s">
        <v>116</v>
      </c>
      <c r="B409643" s="94">
        <v>89544</v>
      </c>
      <c r="C409643" s="94">
        <v>223519</v>
      </c>
    </row>
    <row r="409644" spans="1:3" ht="24">
      <c r="A409644" s="23" t="s">
        <v>117</v>
      </c>
      <c r="B409644" s="94">
        <v>89058</v>
      </c>
      <c r="C409644" s="94">
        <v>237062</v>
      </c>
    </row>
    <row r="409645" spans="1:3" ht="24">
      <c r="A409645" s="23" t="s">
        <v>118</v>
      </c>
      <c r="B409645" s="94">
        <v>85923</v>
      </c>
      <c r="C409645" s="94">
        <v>229509</v>
      </c>
    </row>
    <row r="409646" spans="1:3" ht="24">
      <c r="A409646" s="23" t="s">
        <v>119</v>
      </c>
      <c r="B409646" s="94">
        <v>83479</v>
      </c>
      <c r="C409646" s="94">
        <v>236310</v>
      </c>
    </row>
    <row r="409647" spans="1:3" ht="24">
      <c r="A409647" s="23" t="s">
        <v>120</v>
      </c>
      <c r="B409647" s="94">
        <v>72772</v>
      </c>
      <c r="C409647" s="94">
        <v>237178</v>
      </c>
    </row>
    <row r="409648" spans="1:3" ht="24">
      <c r="A409648" s="23" t="s">
        <v>121</v>
      </c>
      <c r="B409648" s="94">
        <v>89276</v>
      </c>
      <c r="C409648" s="94">
        <v>233462</v>
      </c>
    </row>
    <row r="409649" spans="1:3" ht="24">
      <c r="A409649" s="23" t="s">
        <v>122</v>
      </c>
      <c r="B409649" s="94">
        <v>82978</v>
      </c>
      <c r="C409649" s="94">
        <v>243637</v>
      </c>
    </row>
    <row r="409650" spans="1:3" ht="24">
      <c r="A409650" s="23" t="s">
        <v>123</v>
      </c>
      <c r="B409650" s="94">
        <v>91827</v>
      </c>
      <c r="C409650" s="94">
        <v>251853</v>
      </c>
    </row>
    <row r="409651" spans="1:3" ht="24">
      <c r="A409651" s="23" t="s">
        <v>124</v>
      </c>
      <c r="B409651" s="94">
        <v>87055</v>
      </c>
      <c r="C409651" s="94">
        <v>262292</v>
      </c>
    </row>
    <row r="409652" spans="1:3" ht="24">
      <c r="A409652" s="23" t="s">
        <v>125</v>
      </c>
      <c r="B409652" s="94">
        <v>105838</v>
      </c>
      <c r="C409652" s="94">
        <v>275267</v>
      </c>
    </row>
    <row r="409653" spans="1:3" ht="24">
      <c r="A409653" s="23" t="s">
        <v>126</v>
      </c>
      <c r="B409653" s="94">
        <v>81676</v>
      </c>
      <c r="C409653" s="94">
        <v>283634</v>
      </c>
    </row>
    <row r="409654" spans="1:3" ht="24">
      <c r="A409654" s="23" t="s">
        <v>8</v>
      </c>
      <c r="B409654" s="94">
        <v>82029</v>
      </c>
      <c r="C409654" s="94">
        <v>286179</v>
      </c>
    </row>
    <row r="409655" spans="1:3" ht="24">
      <c r="A409655" s="23" t="s">
        <v>9</v>
      </c>
      <c r="B409655" s="94">
        <v>88459</v>
      </c>
      <c r="C409655" s="94">
        <v>286047</v>
      </c>
    </row>
    <row r="409656" spans="1:3" ht="24">
      <c r="A409656" s="23" t="s">
        <v>10</v>
      </c>
      <c r="B409656" s="94">
        <v>73043</v>
      </c>
      <c r="C409656" s="94">
        <v>307363</v>
      </c>
    </row>
    <row r="409657" spans="1:3" ht="24">
      <c r="A409657" s="23" t="s">
        <v>11</v>
      </c>
      <c r="B409657" s="94">
        <v>79345</v>
      </c>
      <c r="C409657" s="94">
        <v>295015</v>
      </c>
    </row>
    <row r="409658" spans="1:3" ht="24">
      <c r="A409658" s="23" t="s">
        <v>12</v>
      </c>
      <c r="B409658" s="95">
        <v>0</v>
      </c>
      <c r="C409658" s="95">
        <v>0</v>
      </c>
    </row>
    <row r="425986" spans="1:3" ht="36">
      <c r="A425986" s="23" t="s">
        <v>74</v>
      </c>
      <c r="B425986" s="70" t="s">
        <v>75</v>
      </c>
      <c r="C425986" s="70"/>
    </row>
    <row r="425987" spans="1:3" ht="24">
      <c r="A425987" s="23" t="s">
        <v>76</v>
      </c>
      <c r="B425987" s="70" t="s">
        <v>77</v>
      </c>
      <c r="C425987" s="70"/>
    </row>
    <row r="425988" spans="1:3">
      <c r="A425988" s="23" t="s">
        <v>135</v>
      </c>
      <c r="B425988" s="70" t="s">
        <v>148</v>
      </c>
      <c r="C425988" s="70" t="s">
        <v>72</v>
      </c>
    </row>
    <row r="425989" spans="1:3" ht="24">
      <c r="A425989" s="23" t="s">
        <v>78</v>
      </c>
      <c r="B425989" s="94">
        <v>29566</v>
      </c>
      <c r="C425989" s="94">
        <v>73709</v>
      </c>
    </row>
    <row r="425990" spans="1:3" ht="24">
      <c r="A425990" s="23" t="s">
        <v>79</v>
      </c>
      <c r="B425990" s="94">
        <v>34890</v>
      </c>
      <c r="C425990" s="94">
        <v>87092</v>
      </c>
    </row>
    <row r="425991" spans="1:3" ht="24">
      <c r="A425991" s="23" t="s">
        <v>80</v>
      </c>
      <c r="B425991" s="94">
        <v>34380</v>
      </c>
      <c r="C425991" s="94">
        <v>84398</v>
      </c>
    </row>
    <row r="425992" spans="1:3" ht="24">
      <c r="A425992" s="23" t="s">
        <v>81</v>
      </c>
      <c r="B425992" s="94">
        <v>40398</v>
      </c>
      <c r="C425992" s="94">
        <v>101434</v>
      </c>
    </row>
    <row r="425993" spans="1:3" ht="24">
      <c r="A425993" s="23" t="s">
        <v>82</v>
      </c>
      <c r="B425993" s="94">
        <v>38610</v>
      </c>
      <c r="C425993" s="94">
        <v>97966</v>
      </c>
    </row>
    <row r="425994" spans="1:3" ht="24">
      <c r="A425994" s="23" t="s">
        <v>83</v>
      </c>
      <c r="B425994" s="94">
        <v>50120</v>
      </c>
      <c r="C425994" s="94">
        <v>116716</v>
      </c>
    </row>
    <row r="425995" spans="1:3" ht="24">
      <c r="A425995" s="23" t="s">
        <v>84</v>
      </c>
      <c r="B425995" s="94">
        <v>42720</v>
      </c>
      <c r="C425995" s="94">
        <v>109341</v>
      </c>
    </row>
    <row r="425996" spans="1:3" ht="24">
      <c r="A425996" s="23" t="s">
        <v>85</v>
      </c>
      <c r="B425996" s="94">
        <v>41749</v>
      </c>
      <c r="C425996" s="94">
        <v>104011</v>
      </c>
    </row>
    <row r="425997" spans="1:3" ht="24">
      <c r="A425997" s="23" t="s">
        <v>86</v>
      </c>
      <c r="B425997" s="94">
        <v>32536</v>
      </c>
      <c r="C425997" s="94">
        <v>98627</v>
      </c>
    </row>
    <row r="425998" spans="1:3" ht="24">
      <c r="A425998" s="23" t="s">
        <v>87</v>
      </c>
      <c r="B425998" s="94">
        <v>37442</v>
      </c>
      <c r="C425998" s="94">
        <v>107659</v>
      </c>
    </row>
    <row r="425999" spans="1:3" ht="24">
      <c r="A425999" s="23" t="s">
        <v>88</v>
      </c>
      <c r="B425999" s="94">
        <v>40752</v>
      </c>
      <c r="C425999" s="94">
        <v>117954</v>
      </c>
    </row>
    <row r="426000" spans="1:3" ht="24">
      <c r="A426000" s="23" t="s">
        <v>89</v>
      </c>
      <c r="B426000" s="94">
        <v>39612</v>
      </c>
      <c r="C426000" s="94">
        <v>122125</v>
      </c>
    </row>
    <row r="426001" spans="1:3" ht="24">
      <c r="A426001" s="23" t="s">
        <v>90</v>
      </c>
      <c r="B426001" s="94">
        <v>68955</v>
      </c>
      <c r="C426001" s="94">
        <v>136480</v>
      </c>
    </row>
    <row r="426002" spans="1:3" ht="24">
      <c r="A426002" s="23" t="s">
        <v>91</v>
      </c>
      <c r="B426002" s="94">
        <v>77422</v>
      </c>
      <c r="C426002" s="94">
        <v>138272</v>
      </c>
    </row>
    <row r="426003" spans="1:3" ht="24">
      <c r="A426003" s="23" t="s">
        <v>92</v>
      </c>
      <c r="B426003" s="94">
        <v>64699</v>
      </c>
      <c r="C426003" s="94">
        <v>132831</v>
      </c>
    </row>
    <row r="426004" spans="1:3" ht="24">
      <c r="A426004" s="23" t="s">
        <v>93</v>
      </c>
      <c r="B426004" s="94">
        <v>80049</v>
      </c>
      <c r="C426004" s="94">
        <v>147332</v>
      </c>
    </row>
    <row r="426005" spans="1:3" ht="24">
      <c r="A426005" s="23" t="s">
        <v>94</v>
      </c>
      <c r="B426005" s="94">
        <v>79290</v>
      </c>
      <c r="C426005" s="94">
        <v>153180</v>
      </c>
    </row>
    <row r="426006" spans="1:3" ht="24">
      <c r="A426006" s="23" t="s">
        <v>95</v>
      </c>
      <c r="B426006" s="94">
        <v>89835</v>
      </c>
      <c r="C426006" s="94">
        <v>167808</v>
      </c>
    </row>
    <row r="426007" spans="1:3" ht="24">
      <c r="A426007" s="23" t="s">
        <v>96</v>
      </c>
      <c r="B426007" s="94">
        <v>94436</v>
      </c>
      <c r="C426007" s="94">
        <v>173615</v>
      </c>
    </row>
    <row r="426008" spans="1:3" ht="24">
      <c r="A426008" s="23" t="s">
        <v>97</v>
      </c>
      <c r="B426008" s="94">
        <v>111562</v>
      </c>
      <c r="C426008" s="94">
        <v>194580</v>
      </c>
    </row>
    <row r="426009" spans="1:3" ht="24">
      <c r="A426009" s="23" t="s">
        <v>98</v>
      </c>
      <c r="B426009" s="94">
        <v>114126</v>
      </c>
      <c r="C426009" s="94">
        <v>212474</v>
      </c>
    </row>
    <row r="426010" spans="1:3" ht="24">
      <c r="A426010" s="23" t="s">
        <v>99</v>
      </c>
      <c r="B426010" s="94">
        <v>109317</v>
      </c>
      <c r="C426010" s="94">
        <v>208185</v>
      </c>
    </row>
    <row r="426011" spans="1:3" ht="24">
      <c r="A426011" s="23" t="s">
        <v>100</v>
      </c>
      <c r="B426011" s="94">
        <v>95872</v>
      </c>
      <c r="C426011" s="94">
        <v>200792</v>
      </c>
    </row>
    <row r="426012" spans="1:3" ht="24">
      <c r="A426012" s="23" t="s">
        <v>101</v>
      </c>
      <c r="B426012" s="94">
        <v>96282</v>
      </c>
      <c r="C426012" s="94">
        <v>205081</v>
      </c>
    </row>
    <row r="426013" spans="1:3" ht="24">
      <c r="A426013" s="23" t="s">
        <v>102</v>
      </c>
      <c r="B426013" s="94">
        <v>95233</v>
      </c>
      <c r="C426013" s="94">
        <v>214637</v>
      </c>
    </row>
    <row r="426014" spans="1:3" ht="24">
      <c r="A426014" s="23" t="s">
        <v>103</v>
      </c>
      <c r="B426014" s="94">
        <v>63483</v>
      </c>
      <c r="C426014" s="94">
        <v>177006</v>
      </c>
    </row>
    <row r="426015" spans="1:3" ht="24">
      <c r="A426015" s="23" t="s">
        <v>104</v>
      </c>
      <c r="B426015" s="94">
        <v>78325</v>
      </c>
      <c r="C426015" s="94">
        <v>187566</v>
      </c>
    </row>
    <row r="426016" spans="1:3" ht="24">
      <c r="A426016" s="23" t="s">
        <v>105</v>
      </c>
      <c r="B426016" s="94">
        <v>98600</v>
      </c>
      <c r="C426016" s="94">
        <v>213597</v>
      </c>
    </row>
    <row r="426017" spans="1:3" ht="24">
      <c r="A426017" s="23" t="s">
        <v>106</v>
      </c>
      <c r="B426017" s="94">
        <v>101095</v>
      </c>
      <c r="C426017" s="94">
        <v>217335</v>
      </c>
    </row>
    <row r="426018" spans="1:3" ht="24">
      <c r="A426018" s="23" t="s">
        <v>107</v>
      </c>
      <c r="B426018" s="94">
        <v>105224</v>
      </c>
      <c r="C426018" s="94">
        <v>220563</v>
      </c>
    </row>
    <row r="426019" spans="1:3" ht="24">
      <c r="A426019" s="23" t="s">
        <v>108</v>
      </c>
      <c r="B426019" s="94">
        <v>82618</v>
      </c>
      <c r="C426019" s="94">
        <v>202396</v>
      </c>
    </row>
    <row r="426020" spans="1:3" ht="24">
      <c r="A426020" s="23" t="s">
        <v>109</v>
      </c>
      <c r="B426020" s="94">
        <v>87855</v>
      </c>
      <c r="C426020" s="94">
        <v>221869</v>
      </c>
    </row>
    <row r="426021" spans="1:3" ht="24">
      <c r="A426021" s="23" t="s">
        <v>110</v>
      </c>
      <c r="B426021" s="94">
        <v>91112</v>
      </c>
      <c r="C426021" s="94">
        <v>220092</v>
      </c>
    </row>
    <row r="426022" spans="1:3" ht="24">
      <c r="A426022" s="23" t="s">
        <v>111</v>
      </c>
      <c r="B426022" s="94">
        <v>75957</v>
      </c>
      <c r="C426022" s="94">
        <v>204799</v>
      </c>
    </row>
    <row r="426023" spans="1:3" ht="24">
      <c r="A426023" s="23" t="s">
        <v>112</v>
      </c>
      <c r="B426023" s="94">
        <v>101344</v>
      </c>
      <c r="C426023" s="94">
        <v>220929</v>
      </c>
    </row>
    <row r="426024" spans="1:3" ht="24">
      <c r="A426024" s="23" t="s">
        <v>113</v>
      </c>
      <c r="B426024" s="94">
        <v>95208</v>
      </c>
      <c r="C426024" s="94">
        <v>207239</v>
      </c>
    </row>
    <row r="426025" spans="1:3" ht="24">
      <c r="A426025" s="23" t="s">
        <v>114</v>
      </c>
      <c r="B426025" s="94">
        <v>82826</v>
      </c>
      <c r="C426025" s="94">
        <v>217243</v>
      </c>
    </row>
    <row r="426026" spans="1:3" ht="24">
      <c r="A426026" s="23" t="s">
        <v>115</v>
      </c>
      <c r="B426026" s="94">
        <v>75602</v>
      </c>
      <c r="C426026" s="94">
        <v>217982</v>
      </c>
    </row>
    <row r="426027" spans="1:3" ht="24">
      <c r="A426027" s="23" t="s">
        <v>116</v>
      </c>
      <c r="B426027" s="94">
        <v>89544</v>
      </c>
      <c r="C426027" s="94">
        <v>223519</v>
      </c>
    </row>
    <row r="426028" spans="1:3" ht="24">
      <c r="A426028" s="23" t="s">
        <v>117</v>
      </c>
      <c r="B426028" s="94">
        <v>89058</v>
      </c>
      <c r="C426028" s="94">
        <v>237062</v>
      </c>
    </row>
    <row r="426029" spans="1:3" ht="24">
      <c r="A426029" s="23" t="s">
        <v>118</v>
      </c>
      <c r="B426029" s="94">
        <v>85923</v>
      </c>
      <c r="C426029" s="94">
        <v>229509</v>
      </c>
    </row>
    <row r="426030" spans="1:3" ht="24">
      <c r="A426030" s="23" t="s">
        <v>119</v>
      </c>
      <c r="B426030" s="94">
        <v>83479</v>
      </c>
      <c r="C426030" s="94">
        <v>236310</v>
      </c>
    </row>
    <row r="426031" spans="1:3" ht="24">
      <c r="A426031" s="23" t="s">
        <v>120</v>
      </c>
      <c r="B426031" s="94">
        <v>72772</v>
      </c>
      <c r="C426031" s="94">
        <v>237178</v>
      </c>
    </row>
    <row r="426032" spans="1:3" ht="24">
      <c r="A426032" s="23" t="s">
        <v>121</v>
      </c>
      <c r="B426032" s="94">
        <v>89276</v>
      </c>
      <c r="C426032" s="94">
        <v>233462</v>
      </c>
    </row>
    <row r="426033" spans="1:3" ht="24">
      <c r="A426033" s="23" t="s">
        <v>122</v>
      </c>
      <c r="B426033" s="94">
        <v>82978</v>
      </c>
      <c r="C426033" s="94">
        <v>243637</v>
      </c>
    </row>
    <row r="426034" spans="1:3" ht="24">
      <c r="A426034" s="23" t="s">
        <v>123</v>
      </c>
      <c r="B426034" s="94">
        <v>91827</v>
      </c>
      <c r="C426034" s="94">
        <v>251853</v>
      </c>
    </row>
    <row r="426035" spans="1:3" ht="24">
      <c r="A426035" s="23" t="s">
        <v>124</v>
      </c>
      <c r="B426035" s="94">
        <v>87055</v>
      </c>
      <c r="C426035" s="94">
        <v>262292</v>
      </c>
    </row>
    <row r="426036" spans="1:3" ht="24">
      <c r="A426036" s="23" t="s">
        <v>125</v>
      </c>
      <c r="B426036" s="94">
        <v>105838</v>
      </c>
      <c r="C426036" s="94">
        <v>275267</v>
      </c>
    </row>
    <row r="426037" spans="1:3" ht="24">
      <c r="A426037" s="23" t="s">
        <v>126</v>
      </c>
      <c r="B426037" s="94">
        <v>81676</v>
      </c>
      <c r="C426037" s="94">
        <v>283634</v>
      </c>
    </row>
    <row r="426038" spans="1:3" ht="24">
      <c r="A426038" s="23" t="s">
        <v>8</v>
      </c>
      <c r="B426038" s="94">
        <v>82029</v>
      </c>
      <c r="C426038" s="94">
        <v>286179</v>
      </c>
    </row>
    <row r="426039" spans="1:3" ht="24">
      <c r="A426039" s="23" t="s">
        <v>9</v>
      </c>
      <c r="B426039" s="94">
        <v>88459</v>
      </c>
      <c r="C426039" s="94">
        <v>286047</v>
      </c>
    </row>
    <row r="426040" spans="1:3" ht="24">
      <c r="A426040" s="23" t="s">
        <v>10</v>
      </c>
      <c r="B426040" s="94">
        <v>73043</v>
      </c>
      <c r="C426040" s="94">
        <v>307363</v>
      </c>
    </row>
    <row r="426041" spans="1:3" ht="24">
      <c r="A426041" s="23" t="s">
        <v>11</v>
      </c>
      <c r="B426041" s="94">
        <v>79345</v>
      </c>
      <c r="C426041" s="94">
        <v>295015</v>
      </c>
    </row>
    <row r="426042" spans="1:3" ht="24">
      <c r="A426042" s="23" t="s">
        <v>12</v>
      </c>
      <c r="B426042" s="95">
        <v>0</v>
      </c>
      <c r="C426042" s="95">
        <v>0</v>
      </c>
    </row>
    <row r="442370" spans="1:3" ht="36">
      <c r="A442370" s="23" t="s">
        <v>74</v>
      </c>
      <c r="B442370" s="70" t="s">
        <v>75</v>
      </c>
      <c r="C442370" s="70"/>
    </row>
    <row r="442371" spans="1:3" ht="24">
      <c r="A442371" s="23" t="s">
        <v>76</v>
      </c>
      <c r="B442371" s="70" t="s">
        <v>77</v>
      </c>
      <c r="C442371" s="70"/>
    </row>
    <row r="442372" spans="1:3">
      <c r="A442372" s="23" t="s">
        <v>135</v>
      </c>
      <c r="B442372" s="70" t="s">
        <v>148</v>
      </c>
      <c r="C442372" s="70" t="s">
        <v>72</v>
      </c>
    </row>
    <row r="442373" spans="1:3" ht="24">
      <c r="A442373" s="23" t="s">
        <v>78</v>
      </c>
      <c r="B442373" s="94">
        <v>29566</v>
      </c>
      <c r="C442373" s="94">
        <v>73709</v>
      </c>
    </row>
    <row r="442374" spans="1:3" ht="24">
      <c r="A442374" s="23" t="s">
        <v>79</v>
      </c>
      <c r="B442374" s="94">
        <v>34890</v>
      </c>
      <c r="C442374" s="94">
        <v>87092</v>
      </c>
    </row>
    <row r="442375" spans="1:3" ht="24">
      <c r="A442375" s="23" t="s">
        <v>80</v>
      </c>
      <c r="B442375" s="94">
        <v>34380</v>
      </c>
      <c r="C442375" s="94">
        <v>84398</v>
      </c>
    </row>
    <row r="442376" spans="1:3" ht="24">
      <c r="A442376" s="23" t="s">
        <v>81</v>
      </c>
      <c r="B442376" s="94">
        <v>40398</v>
      </c>
      <c r="C442376" s="94">
        <v>101434</v>
      </c>
    </row>
    <row r="442377" spans="1:3" ht="24">
      <c r="A442377" s="23" t="s">
        <v>82</v>
      </c>
      <c r="B442377" s="94">
        <v>38610</v>
      </c>
      <c r="C442377" s="94">
        <v>97966</v>
      </c>
    </row>
    <row r="442378" spans="1:3" ht="24">
      <c r="A442378" s="23" t="s">
        <v>83</v>
      </c>
      <c r="B442378" s="94">
        <v>50120</v>
      </c>
      <c r="C442378" s="94">
        <v>116716</v>
      </c>
    </row>
    <row r="442379" spans="1:3" ht="24">
      <c r="A442379" s="23" t="s">
        <v>84</v>
      </c>
      <c r="B442379" s="94">
        <v>42720</v>
      </c>
      <c r="C442379" s="94">
        <v>109341</v>
      </c>
    </row>
    <row r="442380" spans="1:3" ht="24">
      <c r="A442380" s="23" t="s">
        <v>85</v>
      </c>
      <c r="B442380" s="94">
        <v>41749</v>
      </c>
      <c r="C442380" s="94">
        <v>104011</v>
      </c>
    </row>
    <row r="442381" spans="1:3" ht="24">
      <c r="A442381" s="23" t="s">
        <v>86</v>
      </c>
      <c r="B442381" s="94">
        <v>32536</v>
      </c>
      <c r="C442381" s="94">
        <v>98627</v>
      </c>
    </row>
    <row r="442382" spans="1:3" ht="24">
      <c r="A442382" s="23" t="s">
        <v>87</v>
      </c>
      <c r="B442382" s="94">
        <v>37442</v>
      </c>
      <c r="C442382" s="94">
        <v>107659</v>
      </c>
    </row>
    <row r="442383" spans="1:3" ht="24">
      <c r="A442383" s="23" t="s">
        <v>88</v>
      </c>
      <c r="B442383" s="94">
        <v>40752</v>
      </c>
      <c r="C442383" s="94">
        <v>117954</v>
      </c>
    </row>
    <row r="442384" spans="1:3" ht="24">
      <c r="A442384" s="23" t="s">
        <v>89</v>
      </c>
      <c r="B442384" s="94">
        <v>39612</v>
      </c>
      <c r="C442384" s="94">
        <v>122125</v>
      </c>
    </row>
    <row r="442385" spans="1:3" ht="24">
      <c r="A442385" s="23" t="s">
        <v>90</v>
      </c>
      <c r="B442385" s="94">
        <v>68955</v>
      </c>
      <c r="C442385" s="94">
        <v>136480</v>
      </c>
    </row>
    <row r="442386" spans="1:3" ht="24">
      <c r="A442386" s="23" t="s">
        <v>91</v>
      </c>
      <c r="B442386" s="94">
        <v>77422</v>
      </c>
      <c r="C442386" s="94">
        <v>138272</v>
      </c>
    </row>
    <row r="442387" spans="1:3" ht="24">
      <c r="A442387" s="23" t="s">
        <v>92</v>
      </c>
      <c r="B442387" s="94">
        <v>64699</v>
      </c>
      <c r="C442387" s="94">
        <v>132831</v>
      </c>
    </row>
    <row r="442388" spans="1:3" ht="24">
      <c r="A442388" s="23" t="s">
        <v>93</v>
      </c>
      <c r="B442388" s="94">
        <v>80049</v>
      </c>
      <c r="C442388" s="94">
        <v>147332</v>
      </c>
    </row>
    <row r="442389" spans="1:3" ht="24">
      <c r="A442389" s="23" t="s">
        <v>94</v>
      </c>
      <c r="B442389" s="94">
        <v>79290</v>
      </c>
      <c r="C442389" s="94">
        <v>153180</v>
      </c>
    </row>
    <row r="442390" spans="1:3" ht="24">
      <c r="A442390" s="23" t="s">
        <v>95</v>
      </c>
      <c r="B442390" s="94">
        <v>89835</v>
      </c>
      <c r="C442390" s="94">
        <v>167808</v>
      </c>
    </row>
    <row r="442391" spans="1:3" ht="24">
      <c r="A442391" s="23" t="s">
        <v>96</v>
      </c>
      <c r="B442391" s="94">
        <v>94436</v>
      </c>
      <c r="C442391" s="94">
        <v>173615</v>
      </c>
    </row>
    <row r="442392" spans="1:3" ht="24">
      <c r="A442392" s="23" t="s">
        <v>97</v>
      </c>
      <c r="B442392" s="94">
        <v>111562</v>
      </c>
      <c r="C442392" s="94">
        <v>194580</v>
      </c>
    </row>
    <row r="442393" spans="1:3" ht="24">
      <c r="A442393" s="23" t="s">
        <v>98</v>
      </c>
      <c r="B442393" s="94">
        <v>114126</v>
      </c>
      <c r="C442393" s="94">
        <v>212474</v>
      </c>
    </row>
    <row r="442394" spans="1:3" ht="24">
      <c r="A442394" s="23" t="s">
        <v>99</v>
      </c>
      <c r="B442394" s="94">
        <v>109317</v>
      </c>
      <c r="C442394" s="94">
        <v>208185</v>
      </c>
    </row>
    <row r="442395" spans="1:3" ht="24">
      <c r="A442395" s="23" t="s">
        <v>100</v>
      </c>
      <c r="B442395" s="94">
        <v>95872</v>
      </c>
      <c r="C442395" s="94">
        <v>200792</v>
      </c>
    </row>
    <row r="442396" spans="1:3" ht="24">
      <c r="A442396" s="23" t="s">
        <v>101</v>
      </c>
      <c r="B442396" s="94">
        <v>96282</v>
      </c>
      <c r="C442396" s="94">
        <v>205081</v>
      </c>
    </row>
    <row r="442397" spans="1:3" ht="24">
      <c r="A442397" s="23" t="s">
        <v>102</v>
      </c>
      <c r="B442397" s="94">
        <v>95233</v>
      </c>
      <c r="C442397" s="94">
        <v>214637</v>
      </c>
    </row>
    <row r="442398" spans="1:3" ht="24">
      <c r="A442398" s="23" t="s">
        <v>103</v>
      </c>
      <c r="B442398" s="94">
        <v>63483</v>
      </c>
      <c r="C442398" s="94">
        <v>177006</v>
      </c>
    </row>
    <row r="442399" spans="1:3" ht="24">
      <c r="A442399" s="23" t="s">
        <v>104</v>
      </c>
      <c r="B442399" s="94">
        <v>78325</v>
      </c>
      <c r="C442399" s="94">
        <v>187566</v>
      </c>
    </row>
    <row r="442400" spans="1:3" ht="24">
      <c r="A442400" s="23" t="s">
        <v>105</v>
      </c>
      <c r="B442400" s="94">
        <v>98600</v>
      </c>
      <c r="C442400" s="94">
        <v>213597</v>
      </c>
    </row>
    <row r="442401" spans="1:3" ht="24">
      <c r="A442401" s="23" t="s">
        <v>106</v>
      </c>
      <c r="B442401" s="94">
        <v>101095</v>
      </c>
      <c r="C442401" s="94">
        <v>217335</v>
      </c>
    </row>
    <row r="442402" spans="1:3" ht="24">
      <c r="A442402" s="23" t="s">
        <v>107</v>
      </c>
      <c r="B442402" s="94">
        <v>105224</v>
      </c>
      <c r="C442402" s="94">
        <v>220563</v>
      </c>
    </row>
    <row r="442403" spans="1:3" ht="24">
      <c r="A442403" s="23" t="s">
        <v>108</v>
      </c>
      <c r="B442403" s="94">
        <v>82618</v>
      </c>
      <c r="C442403" s="94">
        <v>202396</v>
      </c>
    </row>
    <row r="442404" spans="1:3" ht="24">
      <c r="A442404" s="23" t="s">
        <v>109</v>
      </c>
      <c r="B442404" s="94">
        <v>87855</v>
      </c>
      <c r="C442404" s="94">
        <v>221869</v>
      </c>
    </row>
    <row r="442405" spans="1:3" ht="24">
      <c r="A442405" s="23" t="s">
        <v>110</v>
      </c>
      <c r="B442405" s="94">
        <v>91112</v>
      </c>
      <c r="C442405" s="94">
        <v>220092</v>
      </c>
    </row>
    <row r="442406" spans="1:3" ht="24">
      <c r="A442406" s="23" t="s">
        <v>111</v>
      </c>
      <c r="B442406" s="94">
        <v>75957</v>
      </c>
      <c r="C442406" s="94">
        <v>204799</v>
      </c>
    </row>
    <row r="442407" spans="1:3" ht="24">
      <c r="A442407" s="23" t="s">
        <v>112</v>
      </c>
      <c r="B442407" s="94">
        <v>101344</v>
      </c>
      <c r="C442407" s="94">
        <v>220929</v>
      </c>
    </row>
    <row r="442408" spans="1:3" ht="24">
      <c r="A442408" s="23" t="s">
        <v>113</v>
      </c>
      <c r="B442408" s="94">
        <v>95208</v>
      </c>
      <c r="C442408" s="94">
        <v>207239</v>
      </c>
    </row>
    <row r="442409" spans="1:3" ht="24">
      <c r="A442409" s="23" t="s">
        <v>114</v>
      </c>
      <c r="B442409" s="94">
        <v>82826</v>
      </c>
      <c r="C442409" s="94">
        <v>217243</v>
      </c>
    </row>
    <row r="442410" spans="1:3" ht="24">
      <c r="A442410" s="23" t="s">
        <v>115</v>
      </c>
      <c r="B442410" s="94">
        <v>75602</v>
      </c>
      <c r="C442410" s="94">
        <v>217982</v>
      </c>
    </row>
    <row r="442411" spans="1:3" ht="24">
      <c r="A442411" s="23" t="s">
        <v>116</v>
      </c>
      <c r="B442411" s="94">
        <v>89544</v>
      </c>
      <c r="C442411" s="94">
        <v>223519</v>
      </c>
    </row>
    <row r="442412" spans="1:3" ht="24">
      <c r="A442412" s="23" t="s">
        <v>117</v>
      </c>
      <c r="B442412" s="94">
        <v>89058</v>
      </c>
      <c r="C442412" s="94">
        <v>237062</v>
      </c>
    </row>
    <row r="442413" spans="1:3" ht="24">
      <c r="A442413" s="23" t="s">
        <v>118</v>
      </c>
      <c r="B442413" s="94">
        <v>85923</v>
      </c>
      <c r="C442413" s="94">
        <v>229509</v>
      </c>
    </row>
    <row r="442414" spans="1:3" ht="24">
      <c r="A442414" s="23" t="s">
        <v>119</v>
      </c>
      <c r="B442414" s="94">
        <v>83479</v>
      </c>
      <c r="C442414" s="94">
        <v>236310</v>
      </c>
    </row>
    <row r="442415" spans="1:3" ht="24">
      <c r="A442415" s="23" t="s">
        <v>120</v>
      </c>
      <c r="B442415" s="94">
        <v>72772</v>
      </c>
      <c r="C442415" s="94">
        <v>237178</v>
      </c>
    </row>
    <row r="442416" spans="1:3" ht="24">
      <c r="A442416" s="23" t="s">
        <v>121</v>
      </c>
      <c r="B442416" s="94">
        <v>89276</v>
      </c>
      <c r="C442416" s="94">
        <v>233462</v>
      </c>
    </row>
    <row r="442417" spans="1:3" ht="24">
      <c r="A442417" s="23" t="s">
        <v>122</v>
      </c>
      <c r="B442417" s="94">
        <v>82978</v>
      </c>
      <c r="C442417" s="94">
        <v>243637</v>
      </c>
    </row>
    <row r="442418" spans="1:3" ht="24">
      <c r="A442418" s="23" t="s">
        <v>123</v>
      </c>
      <c r="B442418" s="94">
        <v>91827</v>
      </c>
      <c r="C442418" s="94">
        <v>251853</v>
      </c>
    </row>
    <row r="442419" spans="1:3" ht="24">
      <c r="A442419" s="23" t="s">
        <v>124</v>
      </c>
      <c r="B442419" s="94">
        <v>87055</v>
      </c>
      <c r="C442419" s="94">
        <v>262292</v>
      </c>
    </row>
    <row r="442420" spans="1:3" ht="24">
      <c r="A442420" s="23" t="s">
        <v>125</v>
      </c>
      <c r="B442420" s="94">
        <v>105838</v>
      </c>
      <c r="C442420" s="94">
        <v>275267</v>
      </c>
    </row>
    <row r="442421" spans="1:3" ht="24">
      <c r="A442421" s="23" t="s">
        <v>126</v>
      </c>
      <c r="B442421" s="94">
        <v>81676</v>
      </c>
      <c r="C442421" s="94">
        <v>283634</v>
      </c>
    </row>
    <row r="442422" spans="1:3" ht="24">
      <c r="A442422" s="23" t="s">
        <v>8</v>
      </c>
      <c r="B442422" s="94">
        <v>82029</v>
      </c>
      <c r="C442422" s="94">
        <v>286179</v>
      </c>
    </row>
    <row r="442423" spans="1:3" ht="24">
      <c r="A442423" s="23" t="s">
        <v>9</v>
      </c>
      <c r="B442423" s="94">
        <v>88459</v>
      </c>
      <c r="C442423" s="94">
        <v>286047</v>
      </c>
    </row>
    <row r="442424" spans="1:3" ht="24">
      <c r="A442424" s="23" t="s">
        <v>10</v>
      </c>
      <c r="B442424" s="94">
        <v>73043</v>
      </c>
      <c r="C442424" s="94">
        <v>307363</v>
      </c>
    </row>
    <row r="442425" spans="1:3" ht="24">
      <c r="A442425" s="23" t="s">
        <v>11</v>
      </c>
      <c r="B442425" s="94">
        <v>79345</v>
      </c>
      <c r="C442425" s="94">
        <v>295015</v>
      </c>
    </row>
    <row r="442426" spans="1:3" ht="24">
      <c r="A442426" s="23" t="s">
        <v>12</v>
      </c>
      <c r="B442426" s="95">
        <v>0</v>
      </c>
      <c r="C442426" s="95">
        <v>0</v>
      </c>
    </row>
    <row r="458754" spans="1:3" ht="36">
      <c r="A458754" s="23" t="s">
        <v>74</v>
      </c>
      <c r="B458754" s="70" t="s">
        <v>75</v>
      </c>
      <c r="C458754" s="70"/>
    </row>
    <row r="458755" spans="1:3" ht="24">
      <c r="A458755" s="23" t="s">
        <v>76</v>
      </c>
      <c r="B458755" s="70" t="s">
        <v>77</v>
      </c>
      <c r="C458755" s="70"/>
    </row>
    <row r="458756" spans="1:3">
      <c r="A458756" s="23" t="s">
        <v>135</v>
      </c>
      <c r="B458756" s="70" t="s">
        <v>148</v>
      </c>
      <c r="C458756" s="70" t="s">
        <v>72</v>
      </c>
    </row>
    <row r="458757" spans="1:3" ht="24">
      <c r="A458757" s="23" t="s">
        <v>78</v>
      </c>
      <c r="B458757" s="94">
        <v>29566</v>
      </c>
      <c r="C458757" s="94">
        <v>73709</v>
      </c>
    </row>
    <row r="458758" spans="1:3" ht="24">
      <c r="A458758" s="23" t="s">
        <v>79</v>
      </c>
      <c r="B458758" s="94">
        <v>34890</v>
      </c>
      <c r="C458758" s="94">
        <v>87092</v>
      </c>
    </row>
    <row r="458759" spans="1:3" ht="24">
      <c r="A458759" s="23" t="s">
        <v>80</v>
      </c>
      <c r="B458759" s="94">
        <v>34380</v>
      </c>
      <c r="C458759" s="94">
        <v>84398</v>
      </c>
    </row>
    <row r="458760" spans="1:3" ht="24">
      <c r="A458760" s="23" t="s">
        <v>81</v>
      </c>
      <c r="B458760" s="94">
        <v>40398</v>
      </c>
      <c r="C458760" s="94">
        <v>101434</v>
      </c>
    </row>
    <row r="458761" spans="1:3" ht="24">
      <c r="A458761" s="23" t="s">
        <v>82</v>
      </c>
      <c r="B458761" s="94">
        <v>38610</v>
      </c>
      <c r="C458761" s="94">
        <v>97966</v>
      </c>
    </row>
    <row r="458762" spans="1:3" ht="24">
      <c r="A458762" s="23" t="s">
        <v>83</v>
      </c>
      <c r="B458762" s="94">
        <v>50120</v>
      </c>
      <c r="C458762" s="94">
        <v>116716</v>
      </c>
    </row>
    <row r="458763" spans="1:3" ht="24">
      <c r="A458763" s="23" t="s">
        <v>84</v>
      </c>
      <c r="B458763" s="94">
        <v>42720</v>
      </c>
      <c r="C458763" s="94">
        <v>109341</v>
      </c>
    </row>
    <row r="458764" spans="1:3" ht="24">
      <c r="A458764" s="23" t="s">
        <v>85</v>
      </c>
      <c r="B458764" s="94">
        <v>41749</v>
      </c>
      <c r="C458764" s="94">
        <v>104011</v>
      </c>
    </row>
    <row r="458765" spans="1:3" ht="24">
      <c r="A458765" s="23" t="s">
        <v>86</v>
      </c>
      <c r="B458765" s="94">
        <v>32536</v>
      </c>
      <c r="C458765" s="94">
        <v>98627</v>
      </c>
    </row>
    <row r="458766" spans="1:3" ht="24">
      <c r="A458766" s="23" t="s">
        <v>87</v>
      </c>
      <c r="B458766" s="94">
        <v>37442</v>
      </c>
      <c r="C458766" s="94">
        <v>107659</v>
      </c>
    </row>
    <row r="458767" spans="1:3" ht="24">
      <c r="A458767" s="23" t="s">
        <v>88</v>
      </c>
      <c r="B458767" s="94">
        <v>40752</v>
      </c>
      <c r="C458767" s="94">
        <v>117954</v>
      </c>
    </row>
    <row r="458768" spans="1:3" ht="24">
      <c r="A458768" s="23" t="s">
        <v>89</v>
      </c>
      <c r="B458768" s="94">
        <v>39612</v>
      </c>
      <c r="C458768" s="94">
        <v>122125</v>
      </c>
    </row>
    <row r="458769" spans="1:3" ht="24">
      <c r="A458769" s="23" t="s">
        <v>90</v>
      </c>
      <c r="B458769" s="94">
        <v>68955</v>
      </c>
      <c r="C458769" s="94">
        <v>136480</v>
      </c>
    </row>
    <row r="458770" spans="1:3" ht="24">
      <c r="A458770" s="23" t="s">
        <v>91</v>
      </c>
      <c r="B458770" s="94">
        <v>77422</v>
      </c>
      <c r="C458770" s="94">
        <v>138272</v>
      </c>
    </row>
    <row r="458771" spans="1:3" ht="24">
      <c r="A458771" s="23" t="s">
        <v>92</v>
      </c>
      <c r="B458771" s="94">
        <v>64699</v>
      </c>
      <c r="C458771" s="94">
        <v>132831</v>
      </c>
    </row>
    <row r="458772" spans="1:3" ht="24">
      <c r="A458772" s="23" t="s">
        <v>93</v>
      </c>
      <c r="B458772" s="94">
        <v>80049</v>
      </c>
      <c r="C458772" s="94">
        <v>147332</v>
      </c>
    </row>
    <row r="458773" spans="1:3" ht="24">
      <c r="A458773" s="23" t="s">
        <v>94</v>
      </c>
      <c r="B458773" s="94">
        <v>79290</v>
      </c>
      <c r="C458773" s="94">
        <v>153180</v>
      </c>
    </row>
    <row r="458774" spans="1:3" ht="24">
      <c r="A458774" s="23" t="s">
        <v>95</v>
      </c>
      <c r="B458774" s="94">
        <v>89835</v>
      </c>
      <c r="C458774" s="94">
        <v>167808</v>
      </c>
    </row>
    <row r="458775" spans="1:3" ht="24">
      <c r="A458775" s="23" t="s">
        <v>96</v>
      </c>
      <c r="B458775" s="94">
        <v>94436</v>
      </c>
      <c r="C458775" s="94">
        <v>173615</v>
      </c>
    </row>
    <row r="458776" spans="1:3" ht="24">
      <c r="A458776" s="23" t="s">
        <v>97</v>
      </c>
      <c r="B458776" s="94">
        <v>111562</v>
      </c>
      <c r="C458776" s="94">
        <v>194580</v>
      </c>
    </row>
    <row r="458777" spans="1:3" ht="24">
      <c r="A458777" s="23" t="s">
        <v>98</v>
      </c>
      <c r="B458777" s="94">
        <v>114126</v>
      </c>
      <c r="C458777" s="94">
        <v>212474</v>
      </c>
    </row>
    <row r="458778" spans="1:3" ht="24">
      <c r="A458778" s="23" t="s">
        <v>99</v>
      </c>
      <c r="B458778" s="94">
        <v>109317</v>
      </c>
      <c r="C458778" s="94">
        <v>208185</v>
      </c>
    </row>
    <row r="458779" spans="1:3" ht="24">
      <c r="A458779" s="23" t="s">
        <v>100</v>
      </c>
      <c r="B458779" s="94">
        <v>95872</v>
      </c>
      <c r="C458779" s="94">
        <v>200792</v>
      </c>
    </row>
    <row r="458780" spans="1:3" ht="24">
      <c r="A458780" s="23" t="s">
        <v>101</v>
      </c>
      <c r="B458780" s="94">
        <v>96282</v>
      </c>
      <c r="C458780" s="94">
        <v>205081</v>
      </c>
    </row>
    <row r="458781" spans="1:3" ht="24">
      <c r="A458781" s="23" t="s">
        <v>102</v>
      </c>
      <c r="B458781" s="94">
        <v>95233</v>
      </c>
      <c r="C458781" s="94">
        <v>214637</v>
      </c>
    </row>
    <row r="458782" spans="1:3" ht="24">
      <c r="A458782" s="23" t="s">
        <v>103</v>
      </c>
      <c r="B458782" s="94">
        <v>63483</v>
      </c>
      <c r="C458782" s="94">
        <v>177006</v>
      </c>
    </row>
    <row r="458783" spans="1:3" ht="24">
      <c r="A458783" s="23" t="s">
        <v>104</v>
      </c>
      <c r="B458783" s="94">
        <v>78325</v>
      </c>
      <c r="C458783" s="94">
        <v>187566</v>
      </c>
    </row>
    <row r="458784" spans="1:3" ht="24">
      <c r="A458784" s="23" t="s">
        <v>105</v>
      </c>
      <c r="B458784" s="94">
        <v>98600</v>
      </c>
      <c r="C458784" s="94">
        <v>213597</v>
      </c>
    </row>
    <row r="458785" spans="1:3" ht="24">
      <c r="A458785" s="23" t="s">
        <v>106</v>
      </c>
      <c r="B458785" s="94">
        <v>101095</v>
      </c>
      <c r="C458785" s="94">
        <v>217335</v>
      </c>
    </row>
    <row r="458786" spans="1:3" ht="24">
      <c r="A458786" s="23" t="s">
        <v>107</v>
      </c>
      <c r="B458786" s="94">
        <v>105224</v>
      </c>
      <c r="C458786" s="94">
        <v>220563</v>
      </c>
    </row>
    <row r="458787" spans="1:3" ht="24">
      <c r="A458787" s="23" t="s">
        <v>108</v>
      </c>
      <c r="B458787" s="94">
        <v>82618</v>
      </c>
      <c r="C458787" s="94">
        <v>202396</v>
      </c>
    </row>
    <row r="458788" spans="1:3" ht="24">
      <c r="A458788" s="23" t="s">
        <v>109</v>
      </c>
      <c r="B458788" s="94">
        <v>87855</v>
      </c>
      <c r="C458788" s="94">
        <v>221869</v>
      </c>
    </row>
    <row r="458789" spans="1:3" ht="24">
      <c r="A458789" s="23" t="s">
        <v>110</v>
      </c>
      <c r="B458789" s="94">
        <v>91112</v>
      </c>
      <c r="C458789" s="94">
        <v>220092</v>
      </c>
    </row>
    <row r="458790" spans="1:3" ht="24">
      <c r="A458790" s="23" t="s">
        <v>111</v>
      </c>
      <c r="B458790" s="94">
        <v>75957</v>
      </c>
      <c r="C458790" s="94">
        <v>204799</v>
      </c>
    </row>
    <row r="458791" spans="1:3" ht="24">
      <c r="A458791" s="23" t="s">
        <v>112</v>
      </c>
      <c r="B458791" s="94">
        <v>101344</v>
      </c>
      <c r="C458791" s="94">
        <v>220929</v>
      </c>
    </row>
    <row r="458792" spans="1:3" ht="24">
      <c r="A458792" s="23" t="s">
        <v>113</v>
      </c>
      <c r="B458792" s="94">
        <v>95208</v>
      </c>
      <c r="C458792" s="94">
        <v>207239</v>
      </c>
    </row>
    <row r="458793" spans="1:3" ht="24">
      <c r="A458793" s="23" t="s">
        <v>114</v>
      </c>
      <c r="B458793" s="94">
        <v>82826</v>
      </c>
      <c r="C458793" s="94">
        <v>217243</v>
      </c>
    </row>
    <row r="458794" spans="1:3" ht="24">
      <c r="A458794" s="23" t="s">
        <v>115</v>
      </c>
      <c r="B458794" s="94">
        <v>75602</v>
      </c>
      <c r="C458794" s="94">
        <v>217982</v>
      </c>
    </row>
    <row r="458795" spans="1:3" ht="24">
      <c r="A458795" s="23" t="s">
        <v>116</v>
      </c>
      <c r="B458795" s="94">
        <v>89544</v>
      </c>
      <c r="C458795" s="94">
        <v>223519</v>
      </c>
    </row>
    <row r="458796" spans="1:3" ht="24">
      <c r="A458796" s="23" t="s">
        <v>117</v>
      </c>
      <c r="B458796" s="94">
        <v>89058</v>
      </c>
      <c r="C458796" s="94">
        <v>237062</v>
      </c>
    </row>
    <row r="458797" spans="1:3" ht="24">
      <c r="A458797" s="23" t="s">
        <v>118</v>
      </c>
      <c r="B458797" s="94">
        <v>85923</v>
      </c>
      <c r="C458797" s="94">
        <v>229509</v>
      </c>
    </row>
    <row r="458798" spans="1:3" ht="24">
      <c r="A458798" s="23" t="s">
        <v>119</v>
      </c>
      <c r="B458798" s="94">
        <v>83479</v>
      </c>
      <c r="C458798" s="94">
        <v>236310</v>
      </c>
    </row>
    <row r="458799" spans="1:3" ht="24">
      <c r="A458799" s="23" t="s">
        <v>120</v>
      </c>
      <c r="B458799" s="94">
        <v>72772</v>
      </c>
      <c r="C458799" s="94">
        <v>237178</v>
      </c>
    </row>
    <row r="458800" spans="1:3" ht="24">
      <c r="A458800" s="23" t="s">
        <v>121</v>
      </c>
      <c r="B458800" s="94">
        <v>89276</v>
      </c>
      <c r="C458800" s="94">
        <v>233462</v>
      </c>
    </row>
    <row r="458801" spans="1:3" ht="24">
      <c r="A458801" s="23" t="s">
        <v>122</v>
      </c>
      <c r="B458801" s="94">
        <v>82978</v>
      </c>
      <c r="C458801" s="94">
        <v>243637</v>
      </c>
    </row>
    <row r="458802" spans="1:3" ht="24">
      <c r="A458802" s="23" t="s">
        <v>123</v>
      </c>
      <c r="B458802" s="94">
        <v>91827</v>
      </c>
      <c r="C458802" s="94">
        <v>251853</v>
      </c>
    </row>
    <row r="458803" spans="1:3" ht="24">
      <c r="A458803" s="23" t="s">
        <v>124</v>
      </c>
      <c r="B458803" s="94">
        <v>87055</v>
      </c>
      <c r="C458803" s="94">
        <v>262292</v>
      </c>
    </row>
    <row r="458804" spans="1:3" ht="24">
      <c r="A458804" s="23" t="s">
        <v>125</v>
      </c>
      <c r="B458804" s="94">
        <v>105838</v>
      </c>
      <c r="C458804" s="94">
        <v>275267</v>
      </c>
    </row>
    <row r="458805" spans="1:3" ht="24">
      <c r="A458805" s="23" t="s">
        <v>126</v>
      </c>
      <c r="B458805" s="94">
        <v>81676</v>
      </c>
      <c r="C458805" s="94">
        <v>283634</v>
      </c>
    </row>
    <row r="458806" spans="1:3" ht="24">
      <c r="A458806" s="23" t="s">
        <v>8</v>
      </c>
      <c r="B458806" s="94">
        <v>82029</v>
      </c>
      <c r="C458806" s="94">
        <v>286179</v>
      </c>
    </row>
    <row r="458807" spans="1:3" ht="24">
      <c r="A458807" s="23" t="s">
        <v>9</v>
      </c>
      <c r="B458807" s="94">
        <v>88459</v>
      </c>
      <c r="C458807" s="94">
        <v>286047</v>
      </c>
    </row>
    <row r="458808" spans="1:3" ht="24">
      <c r="A458808" s="23" t="s">
        <v>10</v>
      </c>
      <c r="B458808" s="94">
        <v>73043</v>
      </c>
      <c r="C458808" s="94">
        <v>307363</v>
      </c>
    </row>
    <row r="458809" spans="1:3" ht="24">
      <c r="A458809" s="23" t="s">
        <v>11</v>
      </c>
      <c r="B458809" s="94">
        <v>79345</v>
      </c>
      <c r="C458809" s="94">
        <v>295015</v>
      </c>
    </row>
    <row r="458810" spans="1:3" ht="24">
      <c r="A458810" s="23" t="s">
        <v>12</v>
      </c>
      <c r="B458810" s="95">
        <v>0</v>
      </c>
      <c r="C458810" s="95">
        <v>0</v>
      </c>
    </row>
    <row r="475138" spans="1:3" ht="36">
      <c r="A475138" s="23" t="s">
        <v>74</v>
      </c>
      <c r="B475138" s="70" t="s">
        <v>75</v>
      </c>
      <c r="C475138" s="70"/>
    </row>
    <row r="475139" spans="1:3" ht="24">
      <c r="A475139" s="23" t="s">
        <v>76</v>
      </c>
      <c r="B475139" s="70" t="s">
        <v>77</v>
      </c>
      <c r="C475139" s="70"/>
    </row>
    <row r="475140" spans="1:3">
      <c r="A475140" s="23" t="s">
        <v>135</v>
      </c>
      <c r="B475140" s="70" t="s">
        <v>148</v>
      </c>
      <c r="C475140" s="70" t="s">
        <v>72</v>
      </c>
    </row>
    <row r="475141" spans="1:3" ht="24">
      <c r="A475141" s="23" t="s">
        <v>78</v>
      </c>
      <c r="B475141" s="94">
        <v>29566</v>
      </c>
      <c r="C475141" s="94">
        <v>73709</v>
      </c>
    </row>
    <row r="475142" spans="1:3" ht="24">
      <c r="A475142" s="23" t="s">
        <v>79</v>
      </c>
      <c r="B475142" s="94">
        <v>34890</v>
      </c>
      <c r="C475142" s="94">
        <v>87092</v>
      </c>
    </row>
    <row r="475143" spans="1:3" ht="24">
      <c r="A475143" s="23" t="s">
        <v>80</v>
      </c>
      <c r="B475143" s="94">
        <v>34380</v>
      </c>
      <c r="C475143" s="94">
        <v>84398</v>
      </c>
    </row>
    <row r="475144" spans="1:3" ht="24">
      <c r="A475144" s="23" t="s">
        <v>81</v>
      </c>
      <c r="B475144" s="94">
        <v>40398</v>
      </c>
      <c r="C475144" s="94">
        <v>101434</v>
      </c>
    </row>
    <row r="475145" spans="1:3" ht="24">
      <c r="A475145" s="23" t="s">
        <v>82</v>
      </c>
      <c r="B475145" s="94">
        <v>38610</v>
      </c>
      <c r="C475145" s="94">
        <v>97966</v>
      </c>
    </row>
    <row r="475146" spans="1:3" ht="24">
      <c r="A475146" s="23" t="s">
        <v>83</v>
      </c>
      <c r="B475146" s="94">
        <v>50120</v>
      </c>
      <c r="C475146" s="94">
        <v>116716</v>
      </c>
    </row>
    <row r="475147" spans="1:3" ht="24">
      <c r="A475147" s="23" t="s">
        <v>84</v>
      </c>
      <c r="B475147" s="94">
        <v>42720</v>
      </c>
      <c r="C475147" s="94">
        <v>109341</v>
      </c>
    </row>
    <row r="475148" spans="1:3" ht="24">
      <c r="A475148" s="23" t="s">
        <v>85</v>
      </c>
      <c r="B475148" s="94">
        <v>41749</v>
      </c>
      <c r="C475148" s="94">
        <v>104011</v>
      </c>
    </row>
    <row r="475149" spans="1:3" ht="24">
      <c r="A475149" s="23" t="s">
        <v>86</v>
      </c>
      <c r="B475149" s="94">
        <v>32536</v>
      </c>
      <c r="C475149" s="94">
        <v>98627</v>
      </c>
    </row>
    <row r="475150" spans="1:3" ht="24">
      <c r="A475150" s="23" t="s">
        <v>87</v>
      </c>
      <c r="B475150" s="94">
        <v>37442</v>
      </c>
      <c r="C475150" s="94">
        <v>107659</v>
      </c>
    </row>
    <row r="475151" spans="1:3" ht="24">
      <c r="A475151" s="23" t="s">
        <v>88</v>
      </c>
      <c r="B475151" s="94">
        <v>40752</v>
      </c>
      <c r="C475151" s="94">
        <v>117954</v>
      </c>
    </row>
    <row r="475152" spans="1:3" ht="24">
      <c r="A475152" s="23" t="s">
        <v>89</v>
      </c>
      <c r="B475152" s="94">
        <v>39612</v>
      </c>
      <c r="C475152" s="94">
        <v>122125</v>
      </c>
    </row>
    <row r="475153" spans="1:3" ht="24">
      <c r="A475153" s="23" t="s">
        <v>90</v>
      </c>
      <c r="B475153" s="94">
        <v>68955</v>
      </c>
      <c r="C475153" s="94">
        <v>136480</v>
      </c>
    </row>
    <row r="475154" spans="1:3" ht="24">
      <c r="A475154" s="23" t="s">
        <v>91</v>
      </c>
      <c r="B475154" s="94">
        <v>77422</v>
      </c>
      <c r="C475154" s="94">
        <v>138272</v>
      </c>
    </row>
    <row r="475155" spans="1:3" ht="24">
      <c r="A475155" s="23" t="s">
        <v>92</v>
      </c>
      <c r="B475155" s="94">
        <v>64699</v>
      </c>
      <c r="C475155" s="94">
        <v>132831</v>
      </c>
    </row>
    <row r="475156" spans="1:3" ht="24">
      <c r="A475156" s="23" t="s">
        <v>93</v>
      </c>
      <c r="B475156" s="94">
        <v>80049</v>
      </c>
      <c r="C475156" s="94">
        <v>147332</v>
      </c>
    </row>
    <row r="475157" spans="1:3" ht="24">
      <c r="A475157" s="23" t="s">
        <v>94</v>
      </c>
      <c r="B475157" s="94">
        <v>79290</v>
      </c>
      <c r="C475157" s="94">
        <v>153180</v>
      </c>
    </row>
    <row r="475158" spans="1:3" ht="24">
      <c r="A475158" s="23" t="s">
        <v>95</v>
      </c>
      <c r="B475158" s="94">
        <v>89835</v>
      </c>
      <c r="C475158" s="94">
        <v>167808</v>
      </c>
    </row>
    <row r="475159" spans="1:3" ht="24">
      <c r="A475159" s="23" t="s">
        <v>96</v>
      </c>
      <c r="B475159" s="94">
        <v>94436</v>
      </c>
      <c r="C475159" s="94">
        <v>173615</v>
      </c>
    </row>
    <row r="475160" spans="1:3" ht="24">
      <c r="A475160" s="23" t="s">
        <v>97</v>
      </c>
      <c r="B475160" s="94">
        <v>111562</v>
      </c>
      <c r="C475160" s="94">
        <v>194580</v>
      </c>
    </row>
    <row r="475161" spans="1:3" ht="24">
      <c r="A475161" s="23" t="s">
        <v>98</v>
      </c>
      <c r="B475161" s="94">
        <v>114126</v>
      </c>
      <c r="C475161" s="94">
        <v>212474</v>
      </c>
    </row>
    <row r="475162" spans="1:3" ht="24">
      <c r="A475162" s="23" t="s">
        <v>99</v>
      </c>
      <c r="B475162" s="94">
        <v>109317</v>
      </c>
      <c r="C475162" s="94">
        <v>208185</v>
      </c>
    </row>
    <row r="475163" spans="1:3" ht="24">
      <c r="A475163" s="23" t="s">
        <v>100</v>
      </c>
      <c r="B475163" s="94">
        <v>95872</v>
      </c>
      <c r="C475163" s="94">
        <v>200792</v>
      </c>
    </row>
    <row r="475164" spans="1:3" ht="24">
      <c r="A475164" s="23" t="s">
        <v>101</v>
      </c>
      <c r="B475164" s="94">
        <v>96282</v>
      </c>
      <c r="C475164" s="94">
        <v>205081</v>
      </c>
    </row>
    <row r="475165" spans="1:3" ht="24">
      <c r="A475165" s="23" t="s">
        <v>102</v>
      </c>
      <c r="B475165" s="94">
        <v>95233</v>
      </c>
      <c r="C475165" s="94">
        <v>214637</v>
      </c>
    </row>
    <row r="475166" spans="1:3" ht="24">
      <c r="A475166" s="23" t="s">
        <v>103</v>
      </c>
      <c r="B475166" s="94">
        <v>63483</v>
      </c>
      <c r="C475166" s="94">
        <v>177006</v>
      </c>
    </row>
    <row r="475167" spans="1:3" ht="24">
      <c r="A475167" s="23" t="s">
        <v>104</v>
      </c>
      <c r="B475167" s="94">
        <v>78325</v>
      </c>
      <c r="C475167" s="94">
        <v>187566</v>
      </c>
    </row>
    <row r="475168" spans="1:3" ht="24">
      <c r="A475168" s="23" t="s">
        <v>105</v>
      </c>
      <c r="B475168" s="94">
        <v>98600</v>
      </c>
      <c r="C475168" s="94">
        <v>213597</v>
      </c>
    </row>
    <row r="475169" spans="1:3" ht="24">
      <c r="A475169" s="23" t="s">
        <v>106</v>
      </c>
      <c r="B475169" s="94">
        <v>101095</v>
      </c>
      <c r="C475169" s="94">
        <v>217335</v>
      </c>
    </row>
    <row r="475170" spans="1:3" ht="24">
      <c r="A475170" s="23" t="s">
        <v>107</v>
      </c>
      <c r="B475170" s="94">
        <v>105224</v>
      </c>
      <c r="C475170" s="94">
        <v>220563</v>
      </c>
    </row>
    <row r="475171" spans="1:3" ht="24">
      <c r="A475171" s="23" t="s">
        <v>108</v>
      </c>
      <c r="B475171" s="94">
        <v>82618</v>
      </c>
      <c r="C475171" s="94">
        <v>202396</v>
      </c>
    </row>
    <row r="475172" spans="1:3" ht="24">
      <c r="A475172" s="23" t="s">
        <v>109</v>
      </c>
      <c r="B475172" s="94">
        <v>87855</v>
      </c>
      <c r="C475172" s="94">
        <v>221869</v>
      </c>
    </row>
    <row r="475173" spans="1:3" ht="24">
      <c r="A475173" s="23" t="s">
        <v>110</v>
      </c>
      <c r="B475173" s="94">
        <v>91112</v>
      </c>
      <c r="C475173" s="94">
        <v>220092</v>
      </c>
    </row>
    <row r="475174" spans="1:3" ht="24">
      <c r="A475174" s="23" t="s">
        <v>111</v>
      </c>
      <c r="B475174" s="94">
        <v>75957</v>
      </c>
      <c r="C475174" s="94">
        <v>204799</v>
      </c>
    </row>
    <row r="475175" spans="1:3" ht="24">
      <c r="A475175" s="23" t="s">
        <v>112</v>
      </c>
      <c r="B475175" s="94">
        <v>101344</v>
      </c>
      <c r="C475175" s="94">
        <v>220929</v>
      </c>
    </row>
    <row r="475176" spans="1:3" ht="24">
      <c r="A475176" s="23" t="s">
        <v>113</v>
      </c>
      <c r="B475176" s="94">
        <v>95208</v>
      </c>
      <c r="C475176" s="94">
        <v>207239</v>
      </c>
    </row>
    <row r="475177" spans="1:3" ht="24">
      <c r="A475177" s="23" t="s">
        <v>114</v>
      </c>
      <c r="B475177" s="94">
        <v>82826</v>
      </c>
      <c r="C475177" s="94">
        <v>217243</v>
      </c>
    </row>
    <row r="475178" spans="1:3" ht="24">
      <c r="A475178" s="23" t="s">
        <v>115</v>
      </c>
      <c r="B475178" s="94">
        <v>75602</v>
      </c>
      <c r="C475178" s="94">
        <v>217982</v>
      </c>
    </row>
    <row r="475179" spans="1:3" ht="24">
      <c r="A475179" s="23" t="s">
        <v>116</v>
      </c>
      <c r="B475179" s="94">
        <v>89544</v>
      </c>
      <c r="C475179" s="94">
        <v>223519</v>
      </c>
    </row>
    <row r="475180" spans="1:3" ht="24">
      <c r="A475180" s="23" t="s">
        <v>117</v>
      </c>
      <c r="B475180" s="94">
        <v>89058</v>
      </c>
      <c r="C475180" s="94">
        <v>237062</v>
      </c>
    </row>
    <row r="475181" spans="1:3" ht="24">
      <c r="A475181" s="23" t="s">
        <v>118</v>
      </c>
      <c r="B475181" s="94">
        <v>85923</v>
      </c>
      <c r="C475181" s="94">
        <v>229509</v>
      </c>
    </row>
    <row r="475182" spans="1:3" ht="24">
      <c r="A475182" s="23" t="s">
        <v>119</v>
      </c>
      <c r="B475182" s="94">
        <v>83479</v>
      </c>
      <c r="C475182" s="94">
        <v>236310</v>
      </c>
    </row>
    <row r="475183" spans="1:3" ht="24">
      <c r="A475183" s="23" t="s">
        <v>120</v>
      </c>
      <c r="B475183" s="94">
        <v>72772</v>
      </c>
      <c r="C475183" s="94">
        <v>237178</v>
      </c>
    </row>
    <row r="475184" spans="1:3" ht="24">
      <c r="A475184" s="23" t="s">
        <v>121</v>
      </c>
      <c r="B475184" s="94">
        <v>89276</v>
      </c>
      <c r="C475184" s="94">
        <v>233462</v>
      </c>
    </row>
    <row r="475185" spans="1:3" ht="24">
      <c r="A475185" s="23" t="s">
        <v>122</v>
      </c>
      <c r="B475185" s="94">
        <v>82978</v>
      </c>
      <c r="C475185" s="94">
        <v>243637</v>
      </c>
    </row>
    <row r="475186" spans="1:3" ht="24">
      <c r="A475186" s="23" t="s">
        <v>123</v>
      </c>
      <c r="B475186" s="94">
        <v>91827</v>
      </c>
      <c r="C475186" s="94">
        <v>251853</v>
      </c>
    </row>
    <row r="475187" spans="1:3" ht="24">
      <c r="A475187" s="23" t="s">
        <v>124</v>
      </c>
      <c r="B475187" s="94">
        <v>87055</v>
      </c>
      <c r="C475187" s="94">
        <v>262292</v>
      </c>
    </row>
    <row r="475188" spans="1:3" ht="24">
      <c r="A475188" s="23" t="s">
        <v>125</v>
      </c>
      <c r="B475188" s="94">
        <v>105838</v>
      </c>
      <c r="C475188" s="94">
        <v>275267</v>
      </c>
    </row>
    <row r="475189" spans="1:3" ht="24">
      <c r="A475189" s="23" t="s">
        <v>126</v>
      </c>
      <c r="B475189" s="94">
        <v>81676</v>
      </c>
      <c r="C475189" s="94">
        <v>283634</v>
      </c>
    </row>
    <row r="475190" spans="1:3" ht="24">
      <c r="A475190" s="23" t="s">
        <v>8</v>
      </c>
      <c r="B475190" s="94">
        <v>82029</v>
      </c>
      <c r="C475190" s="94">
        <v>286179</v>
      </c>
    </row>
    <row r="475191" spans="1:3" ht="24">
      <c r="A475191" s="23" t="s">
        <v>9</v>
      </c>
      <c r="B475191" s="94">
        <v>88459</v>
      </c>
      <c r="C475191" s="94">
        <v>286047</v>
      </c>
    </row>
    <row r="475192" spans="1:3" ht="24">
      <c r="A475192" s="23" t="s">
        <v>10</v>
      </c>
      <c r="B475192" s="94">
        <v>73043</v>
      </c>
      <c r="C475192" s="94">
        <v>307363</v>
      </c>
    </row>
    <row r="475193" spans="1:3" ht="24">
      <c r="A475193" s="23" t="s">
        <v>11</v>
      </c>
      <c r="B475193" s="94">
        <v>79345</v>
      </c>
      <c r="C475193" s="94">
        <v>295015</v>
      </c>
    </row>
    <row r="475194" spans="1:3" ht="24">
      <c r="A475194" s="23" t="s">
        <v>12</v>
      </c>
      <c r="B475194" s="95">
        <v>0</v>
      </c>
      <c r="C475194" s="95">
        <v>0</v>
      </c>
    </row>
    <row r="491522" spans="1:3" ht="36">
      <c r="A491522" s="23" t="s">
        <v>74</v>
      </c>
      <c r="B491522" s="70" t="s">
        <v>75</v>
      </c>
      <c r="C491522" s="70"/>
    </row>
    <row r="491523" spans="1:3" ht="24">
      <c r="A491523" s="23" t="s">
        <v>76</v>
      </c>
      <c r="B491523" s="70" t="s">
        <v>77</v>
      </c>
      <c r="C491523" s="70"/>
    </row>
    <row r="491524" spans="1:3">
      <c r="A491524" s="23" t="s">
        <v>135</v>
      </c>
      <c r="B491524" s="70" t="s">
        <v>148</v>
      </c>
      <c r="C491524" s="70" t="s">
        <v>72</v>
      </c>
    </row>
    <row r="491525" spans="1:3" ht="24">
      <c r="A491525" s="23" t="s">
        <v>78</v>
      </c>
      <c r="B491525" s="94">
        <v>29566</v>
      </c>
      <c r="C491525" s="94">
        <v>73709</v>
      </c>
    </row>
    <row r="491526" spans="1:3" ht="24">
      <c r="A491526" s="23" t="s">
        <v>79</v>
      </c>
      <c r="B491526" s="94">
        <v>34890</v>
      </c>
      <c r="C491526" s="94">
        <v>87092</v>
      </c>
    </row>
    <row r="491527" spans="1:3" ht="24">
      <c r="A491527" s="23" t="s">
        <v>80</v>
      </c>
      <c r="B491527" s="94">
        <v>34380</v>
      </c>
      <c r="C491527" s="94">
        <v>84398</v>
      </c>
    </row>
    <row r="491528" spans="1:3" ht="24">
      <c r="A491528" s="23" t="s">
        <v>81</v>
      </c>
      <c r="B491528" s="94">
        <v>40398</v>
      </c>
      <c r="C491528" s="94">
        <v>101434</v>
      </c>
    </row>
    <row r="491529" spans="1:3" ht="24">
      <c r="A491529" s="23" t="s">
        <v>82</v>
      </c>
      <c r="B491529" s="94">
        <v>38610</v>
      </c>
      <c r="C491529" s="94">
        <v>97966</v>
      </c>
    </row>
    <row r="491530" spans="1:3" ht="24">
      <c r="A491530" s="23" t="s">
        <v>83</v>
      </c>
      <c r="B491530" s="94">
        <v>50120</v>
      </c>
      <c r="C491530" s="94">
        <v>116716</v>
      </c>
    </row>
    <row r="491531" spans="1:3" ht="24">
      <c r="A491531" s="23" t="s">
        <v>84</v>
      </c>
      <c r="B491531" s="94">
        <v>42720</v>
      </c>
      <c r="C491531" s="94">
        <v>109341</v>
      </c>
    </row>
    <row r="491532" spans="1:3" ht="24">
      <c r="A491532" s="23" t="s">
        <v>85</v>
      </c>
      <c r="B491532" s="94">
        <v>41749</v>
      </c>
      <c r="C491532" s="94">
        <v>104011</v>
      </c>
    </row>
    <row r="491533" spans="1:3" ht="24">
      <c r="A491533" s="23" t="s">
        <v>86</v>
      </c>
      <c r="B491533" s="94">
        <v>32536</v>
      </c>
      <c r="C491533" s="94">
        <v>98627</v>
      </c>
    </row>
    <row r="491534" spans="1:3" ht="24">
      <c r="A491534" s="23" t="s">
        <v>87</v>
      </c>
      <c r="B491534" s="94">
        <v>37442</v>
      </c>
      <c r="C491534" s="94">
        <v>107659</v>
      </c>
    </row>
    <row r="491535" spans="1:3" ht="24">
      <c r="A491535" s="23" t="s">
        <v>88</v>
      </c>
      <c r="B491535" s="94">
        <v>40752</v>
      </c>
      <c r="C491535" s="94">
        <v>117954</v>
      </c>
    </row>
    <row r="491536" spans="1:3" ht="24">
      <c r="A491536" s="23" t="s">
        <v>89</v>
      </c>
      <c r="B491536" s="94">
        <v>39612</v>
      </c>
      <c r="C491536" s="94">
        <v>122125</v>
      </c>
    </row>
    <row r="491537" spans="1:3" ht="24">
      <c r="A491537" s="23" t="s">
        <v>90</v>
      </c>
      <c r="B491537" s="94">
        <v>68955</v>
      </c>
      <c r="C491537" s="94">
        <v>136480</v>
      </c>
    </row>
    <row r="491538" spans="1:3" ht="24">
      <c r="A491538" s="23" t="s">
        <v>91</v>
      </c>
      <c r="B491538" s="94">
        <v>77422</v>
      </c>
      <c r="C491538" s="94">
        <v>138272</v>
      </c>
    </row>
    <row r="491539" spans="1:3" ht="24">
      <c r="A491539" s="23" t="s">
        <v>92</v>
      </c>
      <c r="B491539" s="94">
        <v>64699</v>
      </c>
      <c r="C491539" s="94">
        <v>132831</v>
      </c>
    </row>
    <row r="491540" spans="1:3" ht="24">
      <c r="A491540" s="23" t="s">
        <v>93</v>
      </c>
      <c r="B491540" s="94">
        <v>80049</v>
      </c>
      <c r="C491540" s="94">
        <v>147332</v>
      </c>
    </row>
    <row r="491541" spans="1:3" ht="24">
      <c r="A491541" s="23" t="s">
        <v>94</v>
      </c>
      <c r="B491541" s="94">
        <v>79290</v>
      </c>
      <c r="C491541" s="94">
        <v>153180</v>
      </c>
    </row>
    <row r="491542" spans="1:3" ht="24">
      <c r="A491542" s="23" t="s">
        <v>95</v>
      </c>
      <c r="B491542" s="94">
        <v>89835</v>
      </c>
      <c r="C491542" s="94">
        <v>167808</v>
      </c>
    </row>
    <row r="491543" spans="1:3" ht="24">
      <c r="A491543" s="23" t="s">
        <v>96</v>
      </c>
      <c r="B491543" s="94">
        <v>94436</v>
      </c>
      <c r="C491543" s="94">
        <v>173615</v>
      </c>
    </row>
    <row r="491544" spans="1:3" ht="24">
      <c r="A491544" s="23" t="s">
        <v>97</v>
      </c>
      <c r="B491544" s="94">
        <v>111562</v>
      </c>
      <c r="C491544" s="94">
        <v>194580</v>
      </c>
    </row>
    <row r="491545" spans="1:3" ht="24">
      <c r="A491545" s="23" t="s">
        <v>98</v>
      </c>
      <c r="B491545" s="94">
        <v>114126</v>
      </c>
      <c r="C491545" s="94">
        <v>212474</v>
      </c>
    </row>
    <row r="491546" spans="1:3" ht="24">
      <c r="A491546" s="23" t="s">
        <v>99</v>
      </c>
      <c r="B491546" s="94">
        <v>109317</v>
      </c>
      <c r="C491546" s="94">
        <v>208185</v>
      </c>
    </row>
    <row r="491547" spans="1:3" ht="24">
      <c r="A491547" s="23" t="s">
        <v>100</v>
      </c>
      <c r="B491547" s="94">
        <v>95872</v>
      </c>
      <c r="C491547" s="94">
        <v>200792</v>
      </c>
    </row>
    <row r="491548" spans="1:3" ht="24">
      <c r="A491548" s="23" t="s">
        <v>101</v>
      </c>
      <c r="B491548" s="94">
        <v>96282</v>
      </c>
      <c r="C491548" s="94">
        <v>205081</v>
      </c>
    </row>
    <row r="491549" spans="1:3" ht="24">
      <c r="A491549" s="23" t="s">
        <v>102</v>
      </c>
      <c r="B491549" s="94">
        <v>95233</v>
      </c>
      <c r="C491549" s="94">
        <v>214637</v>
      </c>
    </row>
    <row r="491550" spans="1:3" ht="24">
      <c r="A491550" s="23" t="s">
        <v>103</v>
      </c>
      <c r="B491550" s="94">
        <v>63483</v>
      </c>
      <c r="C491550" s="94">
        <v>177006</v>
      </c>
    </row>
    <row r="491551" spans="1:3" ht="24">
      <c r="A491551" s="23" t="s">
        <v>104</v>
      </c>
      <c r="B491551" s="94">
        <v>78325</v>
      </c>
      <c r="C491551" s="94">
        <v>187566</v>
      </c>
    </row>
    <row r="491552" spans="1:3" ht="24">
      <c r="A491552" s="23" t="s">
        <v>105</v>
      </c>
      <c r="B491552" s="94">
        <v>98600</v>
      </c>
      <c r="C491552" s="94">
        <v>213597</v>
      </c>
    </row>
    <row r="491553" spans="1:3" ht="24">
      <c r="A491553" s="23" t="s">
        <v>106</v>
      </c>
      <c r="B491553" s="94">
        <v>101095</v>
      </c>
      <c r="C491553" s="94">
        <v>217335</v>
      </c>
    </row>
    <row r="491554" spans="1:3" ht="24">
      <c r="A491554" s="23" t="s">
        <v>107</v>
      </c>
      <c r="B491554" s="94">
        <v>105224</v>
      </c>
      <c r="C491554" s="94">
        <v>220563</v>
      </c>
    </row>
    <row r="491555" spans="1:3" ht="24">
      <c r="A491555" s="23" t="s">
        <v>108</v>
      </c>
      <c r="B491555" s="94">
        <v>82618</v>
      </c>
      <c r="C491555" s="94">
        <v>202396</v>
      </c>
    </row>
    <row r="491556" spans="1:3" ht="24">
      <c r="A491556" s="23" t="s">
        <v>109</v>
      </c>
      <c r="B491556" s="94">
        <v>87855</v>
      </c>
      <c r="C491556" s="94">
        <v>221869</v>
      </c>
    </row>
    <row r="491557" spans="1:3" ht="24">
      <c r="A491557" s="23" t="s">
        <v>110</v>
      </c>
      <c r="B491557" s="94">
        <v>91112</v>
      </c>
      <c r="C491557" s="94">
        <v>220092</v>
      </c>
    </row>
    <row r="491558" spans="1:3" ht="24">
      <c r="A491558" s="23" t="s">
        <v>111</v>
      </c>
      <c r="B491558" s="94">
        <v>75957</v>
      </c>
      <c r="C491558" s="94">
        <v>204799</v>
      </c>
    </row>
    <row r="491559" spans="1:3" ht="24">
      <c r="A491559" s="23" t="s">
        <v>112</v>
      </c>
      <c r="B491559" s="94">
        <v>101344</v>
      </c>
      <c r="C491559" s="94">
        <v>220929</v>
      </c>
    </row>
    <row r="491560" spans="1:3" ht="24">
      <c r="A491560" s="23" t="s">
        <v>113</v>
      </c>
      <c r="B491560" s="94">
        <v>95208</v>
      </c>
      <c r="C491560" s="94">
        <v>207239</v>
      </c>
    </row>
    <row r="491561" spans="1:3" ht="24">
      <c r="A491561" s="23" t="s">
        <v>114</v>
      </c>
      <c r="B491561" s="94">
        <v>82826</v>
      </c>
      <c r="C491561" s="94">
        <v>217243</v>
      </c>
    </row>
    <row r="491562" spans="1:3" ht="24">
      <c r="A491562" s="23" t="s">
        <v>115</v>
      </c>
      <c r="B491562" s="94">
        <v>75602</v>
      </c>
      <c r="C491562" s="94">
        <v>217982</v>
      </c>
    </row>
    <row r="491563" spans="1:3" ht="24">
      <c r="A491563" s="23" t="s">
        <v>116</v>
      </c>
      <c r="B491563" s="94">
        <v>89544</v>
      </c>
      <c r="C491563" s="94">
        <v>223519</v>
      </c>
    </row>
    <row r="491564" spans="1:3" ht="24">
      <c r="A491564" s="23" t="s">
        <v>117</v>
      </c>
      <c r="B491564" s="94">
        <v>89058</v>
      </c>
      <c r="C491564" s="94">
        <v>237062</v>
      </c>
    </row>
    <row r="491565" spans="1:3" ht="24">
      <c r="A491565" s="23" t="s">
        <v>118</v>
      </c>
      <c r="B491565" s="94">
        <v>85923</v>
      </c>
      <c r="C491565" s="94">
        <v>229509</v>
      </c>
    </row>
    <row r="491566" spans="1:3" ht="24">
      <c r="A491566" s="23" t="s">
        <v>119</v>
      </c>
      <c r="B491566" s="94">
        <v>83479</v>
      </c>
      <c r="C491566" s="94">
        <v>236310</v>
      </c>
    </row>
    <row r="491567" spans="1:3" ht="24">
      <c r="A491567" s="23" t="s">
        <v>120</v>
      </c>
      <c r="B491567" s="94">
        <v>72772</v>
      </c>
      <c r="C491567" s="94">
        <v>237178</v>
      </c>
    </row>
    <row r="491568" spans="1:3" ht="24">
      <c r="A491568" s="23" t="s">
        <v>121</v>
      </c>
      <c r="B491568" s="94">
        <v>89276</v>
      </c>
      <c r="C491568" s="94">
        <v>233462</v>
      </c>
    </row>
    <row r="491569" spans="1:3" ht="24">
      <c r="A491569" s="23" t="s">
        <v>122</v>
      </c>
      <c r="B491569" s="94">
        <v>82978</v>
      </c>
      <c r="C491569" s="94">
        <v>243637</v>
      </c>
    </row>
    <row r="491570" spans="1:3" ht="24">
      <c r="A491570" s="23" t="s">
        <v>123</v>
      </c>
      <c r="B491570" s="94">
        <v>91827</v>
      </c>
      <c r="C491570" s="94">
        <v>251853</v>
      </c>
    </row>
    <row r="491571" spans="1:3" ht="24">
      <c r="A491571" s="23" t="s">
        <v>124</v>
      </c>
      <c r="B491571" s="94">
        <v>87055</v>
      </c>
      <c r="C491571" s="94">
        <v>262292</v>
      </c>
    </row>
    <row r="491572" spans="1:3" ht="24">
      <c r="A491572" s="23" t="s">
        <v>125</v>
      </c>
      <c r="B491572" s="94">
        <v>105838</v>
      </c>
      <c r="C491572" s="94">
        <v>275267</v>
      </c>
    </row>
    <row r="491573" spans="1:3" ht="24">
      <c r="A491573" s="23" t="s">
        <v>126</v>
      </c>
      <c r="B491573" s="94">
        <v>81676</v>
      </c>
      <c r="C491573" s="94">
        <v>283634</v>
      </c>
    </row>
    <row r="491574" spans="1:3" ht="24">
      <c r="A491574" s="23" t="s">
        <v>8</v>
      </c>
      <c r="B491574" s="94">
        <v>82029</v>
      </c>
      <c r="C491574" s="94">
        <v>286179</v>
      </c>
    </row>
    <row r="491575" spans="1:3" ht="24">
      <c r="A491575" s="23" t="s">
        <v>9</v>
      </c>
      <c r="B491575" s="94">
        <v>88459</v>
      </c>
      <c r="C491575" s="94">
        <v>286047</v>
      </c>
    </row>
    <row r="491576" spans="1:3" ht="24">
      <c r="A491576" s="23" t="s">
        <v>10</v>
      </c>
      <c r="B491576" s="94">
        <v>73043</v>
      </c>
      <c r="C491576" s="94">
        <v>307363</v>
      </c>
    </row>
    <row r="491577" spans="1:3" ht="24">
      <c r="A491577" s="23" t="s">
        <v>11</v>
      </c>
      <c r="B491577" s="94">
        <v>79345</v>
      </c>
      <c r="C491577" s="94">
        <v>295015</v>
      </c>
    </row>
    <row r="491578" spans="1:3" ht="24">
      <c r="A491578" s="23" t="s">
        <v>12</v>
      </c>
      <c r="B491578" s="95">
        <v>0</v>
      </c>
      <c r="C491578" s="95">
        <v>0</v>
      </c>
    </row>
    <row r="507906" spans="1:3" ht="36">
      <c r="A507906" s="23" t="s">
        <v>74</v>
      </c>
      <c r="B507906" s="70" t="s">
        <v>75</v>
      </c>
      <c r="C507906" s="70"/>
    </row>
    <row r="507907" spans="1:3" ht="24">
      <c r="A507907" s="23" t="s">
        <v>76</v>
      </c>
      <c r="B507907" s="70" t="s">
        <v>77</v>
      </c>
      <c r="C507907" s="70"/>
    </row>
    <row r="507908" spans="1:3">
      <c r="A507908" s="23" t="s">
        <v>135</v>
      </c>
      <c r="B507908" s="70" t="s">
        <v>148</v>
      </c>
      <c r="C507908" s="70" t="s">
        <v>72</v>
      </c>
    </row>
    <row r="507909" spans="1:3" ht="24">
      <c r="A507909" s="23" t="s">
        <v>78</v>
      </c>
      <c r="B507909" s="94">
        <v>29566</v>
      </c>
      <c r="C507909" s="94">
        <v>73709</v>
      </c>
    </row>
    <row r="507910" spans="1:3" ht="24">
      <c r="A507910" s="23" t="s">
        <v>79</v>
      </c>
      <c r="B507910" s="94">
        <v>34890</v>
      </c>
      <c r="C507910" s="94">
        <v>87092</v>
      </c>
    </row>
    <row r="507911" spans="1:3" ht="24">
      <c r="A507911" s="23" t="s">
        <v>80</v>
      </c>
      <c r="B507911" s="94">
        <v>34380</v>
      </c>
      <c r="C507911" s="94">
        <v>84398</v>
      </c>
    </row>
    <row r="507912" spans="1:3" ht="24">
      <c r="A507912" s="23" t="s">
        <v>81</v>
      </c>
      <c r="B507912" s="94">
        <v>40398</v>
      </c>
      <c r="C507912" s="94">
        <v>101434</v>
      </c>
    </row>
    <row r="507913" spans="1:3" ht="24">
      <c r="A507913" s="23" t="s">
        <v>82</v>
      </c>
      <c r="B507913" s="94">
        <v>38610</v>
      </c>
      <c r="C507913" s="94">
        <v>97966</v>
      </c>
    </row>
    <row r="507914" spans="1:3" ht="24">
      <c r="A507914" s="23" t="s">
        <v>83</v>
      </c>
      <c r="B507914" s="94">
        <v>50120</v>
      </c>
      <c r="C507914" s="94">
        <v>116716</v>
      </c>
    </row>
    <row r="507915" spans="1:3" ht="24">
      <c r="A507915" s="23" t="s">
        <v>84</v>
      </c>
      <c r="B507915" s="94">
        <v>42720</v>
      </c>
      <c r="C507915" s="94">
        <v>109341</v>
      </c>
    </row>
    <row r="507916" spans="1:3" ht="24">
      <c r="A507916" s="23" t="s">
        <v>85</v>
      </c>
      <c r="B507916" s="94">
        <v>41749</v>
      </c>
      <c r="C507916" s="94">
        <v>104011</v>
      </c>
    </row>
    <row r="507917" spans="1:3" ht="24">
      <c r="A507917" s="23" t="s">
        <v>86</v>
      </c>
      <c r="B507917" s="94">
        <v>32536</v>
      </c>
      <c r="C507917" s="94">
        <v>98627</v>
      </c>
    </row>
    <row r="507918" spans="1:3" ht="24">
      <c r="A507918" s="23" t="s">
        <v>87</v>
      </c>
      <c r="B507918" s="94">
        <v>37442</v>
      </c>
      <c r="C507918" s="94">
        <v>107659</v>
      </c>
    </row>
    <row r="507919" spans="1:3" ht="24">
      <c r="A507919" s="23" t="s">
        <v>88</v>
      </c>
      <c r="B507919" s="94">
        <v>40752</v>
      </c>
      <c r="C507919" s="94">
        <v>117954</v>
      </c>
    </row>
    <row r="507920" spans="1:3" ht="24">
      <c r="A507920" s="23" t="s">
        <v>89</v>
      </c>
      <c r="B507920" s="94">
        <v>39612</v>
      </c>
      <c r="C507920" s="94">
        <v>122125</v>
      </c>
    </row>
    <row r="507921" spans="1:3" ht="24">
      <c r="A507921" s="23" t="s">
        <v>90</v>
      </c>
      <c r="B507921" s="94">
        <v>68955</v>
      </c>
      <c r="C507921" s="94">
        <v>136480</v>
      </c>
    </row>
    <row r="507922" spans="1:3" ht="24">
      <c r="A507922" s="23" t="s">
        <v>91</v>
      </c>
      <c r="B507922" s="94">
        <v>77422</v>
      </c>
      <c r="C507922" s="94">
        <v>138272</v>
      </c>
    </row>
    <row r="507923" spans="1:3" ht="24">
      <c r="A507923" s="23" t="s">
        <v>92</v>
      </c>
      <c r="B507923" s="94">
        <v>64699</v>
      </c>
      <c r="C507923" s="94">
        <v>132831</v>
      </c>
    </row>
    <row r="507924" spans="1:3" ht="24">
      <c r="A507924" s="23" t="s">
        <v>93</v>
      </c>
      <c r="B507924" s="94">
        <v>80049</v>
      </c>
      <c r="C507924" s="94">
        <v>147332</v>
      </c>
    </row>
    <row r="507925" spans="1:3" ht="24">
      <c r="A507925" s="23" t="s">
        <v>94</v>
      </c>
      <c r="B507925" s="94">
        <v>79290</v>
      </c>
      <c r="C507925" s="94">
        <v>153180</v>
      </c>
    </row>
    <row r="507926" spans="1:3" ht="24">
      <c r="A507926" s="23" t="s">
        <v>95</v>
      </c>
      <c r="B507926" s="94">
        <v>89835</v>
      </c>
      <c r="C507926" s="94">
        <v>167808</v>
      </c>
    </row>
    <row r="507927" spans="1:3" ht="24">
      <c r="A507927" s="23" t="s">
        <v>96</v>
      </c>
      <c r="B507927" s="94">
        <v>94436</v>
      </c>
      <c r="C507927" s="94">
        <v>173615</v>
      </c>
    </row>
    <row r="507928" spans="1:3" ht="24">
      <c r="A507928" s="23" t="s">
        <v>97</v>
      </c>
      <c r="B507928" s="94">
        <v>111562</v>
      </c>
      <c r="C507928" s="94">
        <v>194580</v>
      </c>
    </row>
    <row r="507929" spans="1:3" ht="24">
      <c r="A507929" s="23" t="s">
        <v>98</v>
      </c>
      <c r="B507929" s="94">
        <v>114126</v>
      </c>
      <c r="C507929" s="94">
        <v>212474</v>
      </c>
    </row>
    <row r="507930" spans="1:3" ht="24">
      <c r="A507930" s="23" t="s">
        <v>99</v>
      </c>
      <c r="B507930" s="94">
        <v>109317</v>
      </c>
      <c r="C507930" s="94">
        <v>208185</v>
      </c>
    </row>
    <row r="507931" spans="1:3" ht="24">
      <c r="A507931" s="23" t="s">
        <v>100</v>
      </c>
      <c r="B507931" s="94">
        <v>95872</v>
      </c>
      <c r="C507931" s="94">
        <v>200792</v>
      </c>
    </row>
    <row r="507932" spans="1:3" ht="24">
      <c r="A507932" s="23" t="s">
        <v>101</v>
      </c>
      <c r="B507932" s="94">
        <v>96282</v>
      </c>
      <c r="C507932" s="94">
        <v>205081</v>
      </c>
    </row>
    <row r="507933" spans="1:3" ht="24">
      <c r="A507933" s="23" t="s">
        <v>102</v>
      </c>
      <c r="B507933" s="94">
        <v>95233</v>
      </c>
      <c r="C507933" s="94">
        <v>214637</v>
      </c>
    </row>
    <row r="507934" spans="1:3" ht="24">
      <c r="A507934" s="23" t="s">
        <v>103</v>
      </c>
      <c r="B507934" s="94">
        <v>63483</v>
      </c>
      <c r="C507934" s="94">
        <v>177006</v>
      </c>
    </row>
    <row r="507935" spans="1:3" ht="24">
      <c r="A507935" s="23" t="s">
        <v>104</v>
      </c>
      <c r="B507935" s="94">
        <v>78325</v>
      </c>
      <c r="C507935" s="94">
        <v>187566</v>
      </c>
    </row>
    <row r="507936" spans="1:3" ht="24">
      <c r="A507936" s="23" t="s">
        <v>105</v>
      </c>
      <c r="B507936" s="94">
        <v>98600</v>
      </c>
      <c r="C507936" s="94">
        <v>213597</v>
      </c>
    </row>
    <row r="507937" spans="1:3" ht="24">
      <c r="A507937" s="23" t="s">
        <v>106</v>
      </c>
      <c r="B507937" s="94">
        <v>101095</v>
      </c>
      <c r="C507937" s="94">
        <v>217335</v>
      </c>
    </row>
    <row r="507938" spans="1:3" ht="24">
      <c r="A507938" s="23" t="s">
        <v>107</v>
      </c>
      <c r="B507938" s="94">
        <v>105224</v>
      </c>
      <c r="C507938" s="94">
        <v>220563</v>
      </c>
    </row>
    <row r="507939" spans="1:3" ht="24">
      <c r="A507939" s="23" t="s">
        <v>108</v>
      </c>
      <c r="B507939" s="94">
        <v>82618</v>
      </c>
      <c r="C507939" s="94">
        <v>202396</v>
      </c>
    </row>
    <row r="507940" spans="1:3" ht="24">
      <c r="A507940" s="23" t="s">
        <v>109</v>
      </c>
      <c r="B507940" s="94">
        <v>87855</v>
      </c>
      <c r="C507940" s="94">
        <v>221869</v>
      </c>
    </row>
    <row r="507941" spans="1:3" ht="24">
      <c r="A507941" s="23" t="s">
        <v>110</v>
      </c>
      <c r="B507941" s="94">
        <v>91112</v>
      </c>
      <c r="C507941" s="94">
        <v>220092</v>
      </c>
    </row>
    <row r="507942" spans="1:3" ht="24">
      <c r="A507942" s="23" t="s">
        <v>111</v>
      </c>
      <c r="B507942" s="94">
        <v>75957</v>
      </c>
      <c r="C507942" s="94">
        <v>204799</v>
      </c>
    </row>
    <row r="507943" spans="1:3" ht="24">
      <c r="A507943" s="23" t="s">
        <v>112</v>
      </c>
      <c r="B507943" s="94">
        <v>101344</v>
      </c>
      <c r="C507943" s="94">
        <v>220929</v>
      </c>
    </row>
    <row r="507944" spans="1:3" ht="24">
      <c r="A507944" s="23" t="s">
        <v>113</v>
      </c>
      <c r="B507944" s="94">
        <v>95208</v>
      </c>
      <c r="C507944" s="94">
        <v>207239</v>
      </c>
    </row>
    <row r="507945" spans="1:3" ht="24">
      <c r="A507945" s="23" t="s">
        <v>114</v>
      </c>
      <c r="B507945" s="94">
        <v>82826</v>
      </c>
      <c r="C507945" s="94">
        <v>217243</v>
      </c>
    </row>
    <row r="507946" spans="1:3" ht="24">
      <c r="A507946" s="23" t="s">
        <v>115</v>
      </c>
      <c r="B507946" s="94">
        <v>75602</v>
      </c>
      <c r="C507946" s="94">
        <v>217982</v>
      </c>
    </row>
    <row r="507947" spans="1:3" ht="24">
      <c r="A507947" s="23" t="s">
        <v>116</v>
      </c>
      <c r="B507947" s="94">
        <v>89544</v>
      </c>
      <c r="C507947" s="94">
        <v>223519</v>
      </c>
    </row>
    <row r="507948" spans="1:3" ht="24">
      <c r="A507948" s="23" t="s">
        <v>117</v>
      </c>
      <c r="B507948" s="94">
        <v>89058</v>
      </c>
      <c r="C507948" s="94">
        <v>237062</v>
      </c>
    </row>
    <row r="507949" spans="1:3" ht="24">
      <c r="A507949" s="23" t="s">
        <v>118</v>
      </c>
      <c r="B507949" s="94">
        <v>85923</v>
      </c>
      <c r="C507949" s="94">
        <v>229509</v>
      </c>
    </row>
    <row r="507950" spans="1:3" ht="24">
      <c r="A507950" s="23" t="s">
        <v>119</v>
      </c>
      <c r="B507950" s="94">
        <v>83479</v>
      </c>
      <c r="C507950" s="94">
        <v>236310</v>
      </c>
    </row>
    <row r="507951" spans="1:3" ht="24">
      <c r="A507951" s="23" t="s">
        <v>120</v>
      </c>
      <c r="B507951" s="94">
        <v>72772</v>
      </c>
      <c r="C507951" s="94">
        <v>237178</v>
      </c>
    </row>
    <row r="507952" spans="1:3" ht="24">
      <c r="A507952" s="23" t="s">
        <v>121</v>
      </c>
      <c r="B507952" s="94">
        <v>89276</v>
      </c>
      <c r="C507952" s="94">
        <v>233462</v>
      </c>
    </row>
    <row r="507953" spans="1:3" ht="24">
      <c r="A507953" s="23" t="s">
        <v>122</v>
      </c>
      <c r="B507953" s="94">
        <v>82978</v>
      </c>
      <c r="C507953" s="94">
        <v>243637</v>
      </c>
    </row>
    <row r="507954" spans="1:3" ht="24">
      <c r="A507954" s="23" t="s">
        <v>123</v>
      </c>
      <c r="B507954" s="94">
        <v>91827</v>
      </c>
      <c r="C507954" s="94">
        <v>251853</v>
      </c>
    </row>
    <row r="507955" spans="1:3" ht="24">
      <c r="A507955" s="23" t="s">
        <v>124</v>
      </c>
      <c r="B507955" s="94">
        <v>87055</v>
      </c>
      <c r="C507955" s="94">
        <v>262292</v>
      </c>
    </row>
    <row r="507956" spans="1:3" ht="24">
      <c r="A507956" s="23" t="s">
        <v>125</v>
      </c>
      <c r="B507956" s="94">
        <v>105838</v>
      </c>
      <c r="C507956" s="94">
        <v>275267</v>
      </c>
    </row>
    <row r="507957" spans="1:3" ht="24">
      <c r="A507957" s="23" t="s">
        <v>126</v>
      </c>
      <c r="B507957" s="94">
        <v>81676</v>
      </c>
      <c r="C507957" s="94">
        <v>283634</v>
      </c>
    </row>
    <row r="507958" spans="1:3" ht="24">
      <c r="A507958" s="23" t="s">
        <v>8</v>
      </c>
      <c r="B507958" s="94">
        <v>82029</v>
      </c>
      <c r="C507958" s="94">
        <v>286179</v>
      </c>
    </row>
    <row r="507959" spans="1:3" ht="24">
      <c r="A507959" s="23" t="s">
        <v>9</v>
      </c>
      <c r="B507959" s="94">
        <v>88459</v>
      </c>
      <c r="C507959" s="94">
        <v>286047</v>
      </c>
    </row>
    <row r="507960" spans="1:3" ht="24">
      <c r="A507960" s="23" t="s">
        <v>10</v>
      </c>
      <c r="B507960" s="94">
        <v>73043</v>
      </c>
      <c r="C507960" s="94">
        <v>307363</v>
      </c>
    </row>
    <row r="507961" spans="1:3" ht="24">
      <c r="A507961" s="23" t="s">
        <v>11</v>
      </c>
      <c r="B507961" s="94">
        <v>79345</v>
      </c>
      <c r="C507961" s="94">
        <v>295015</v>
      </c>
    </row>
    <row r="507962" spans="1:3" ht="24">
      <c r="A507962" s="23" t="s">
        <v>12</v>
      </c>
      <c r="B507962" s="95">
        <v>0</v>
      </c>
      <c r="C507962" s="95">
        <v>0</v>
      </c>
    </row>
    <row r="524290" spans="1:3" ht="36">
      <c r="A524290" s="23" t="s">
        <v>74</v>
      </c>
      <c r="B524290" s="70" t="s">
        <v>75</v>
      </c>
      <c r="C524290" s="70"/>
    </row>
    <row r="524291" spans="1:3" ht="24">
      <c r="A524291" s="23" t="s">
        <v>76</v>
      </c>
      <c r="B524291" s="70" t="s">
        <v>77</v>
      </c>
      <c r="C524291" s="70"/>
    </row>
    <row r="524292" spans="1:3">
      <c r="A524292" s="23" t="s">
        <v>135</v>
      </c>
      <c r="B524292" s="70" t="s">
        <v>148</v>
      </c>
      <c r="C524292" s="70" t="s">
        <v>72</v>
      </c>
    </row>
    <row r="524293" spans="1:3" ht="24">
      <c r="A524293" s="23" t="s">
        <v>78</v>
      </c>
      <c r="B524293" s="94">
        <v>29566</v>
      </c>
      <c r="C524293" s="94">
        <v>73709</v>
      </c>
    </row>
    <row r="524294" spans="1:3" ht="24">
      <c r="A524294" s="23" t="s">
        <v>79</v>
      </c>
      <c r="B524294" s="94">
        <v>34890</v>
      </c>
      <c r="C524294" s="94">
        <v>87092</v>
      </c>
    </row>
    <row r="524295" spans="1:3" ht="24">
      <c r="A524295" s="23" t="s">
        <v>80</v>
      </c>
      <c r="B524295" s="94">
        <v>34380</v>
      </c>
      <c r="C524295" s="94">
        <v>84398</v>
      </c>
    </row>
    <row r="524296" spans="1:3" ht="24">
      <c r="A524296" s="23" t="s">
        <v>81</v>
      </c>
      <c r="B524296" s="94">
        <v>40398</v>
      </c>
      <c r="C524296" s="94">
        <v>101434</v>
      </c>
    </row>
    <row r="524297" spans="1:3" ht="24">
      <c r="A524297" s="23" t="s">
        <v>82</v>
      </c>
      <c r="B524297" s="94">
        <v>38610</v>
      </c>
      <c r="C524297" s="94">
        <v>97966</v>
      </c>
    </row>
    <row r="524298" spans="1:3" ht="24">
      <c r="A524298" s="23" t="s">
        <v>83</v>
      </c>
      <c r="B524298" s="94">
        <v>50120</v>
      </c>
      <c r="C524298" s="94">
        <v>116716</v>
      </c>
    </row>
    <row r="524299" spans="1:3" ht="24">
      <c r="A524299" s="23" t="s">
        <v>84</v>
      </c>
      <c r="B524299" s="94">
        <v>42720</v>
      </c>
      <c r="C524299" s="94">
        <v>109341</v>
      </c>
    </row>
    <row r="524300" spans="1:3" ht="24">
      <c r="A524300" s="23" t="s">
        <v>85</v>
      </c>
      <c r="B524300" s="94">
        <v>41749</v>
      </c>
      <c r="C524300" s="94">
        <v>104011</v>
      </c>
    </row>
    <row r="524301" spans="1:3" ht="24">
      <c r="A524301" s="23" t="s">
        <v>86</v>
      </c>
      <c r="B524301" s="94">
        <v>32536</v>
      </c>
      <c r="C524301" s="94">
        <v>98627</v>
      </c>
    </row>
    <row r="524302" spans="1:3" ht="24">
      <c r="A524302" s="23" t="s">
        <v>87</v>
      </c>
      <c r="B524302" s="94">
        <v>37442</v>
      </c>
      <c r="C524302" s="94">
        <v>107659</v>
      </c>
    </row>
    <row r="524303" spans="1:3" ht="24">
      <c r="A524303" s="23" t="s">
        <v>88</v>
      </c>
      <c r="B524303" s="94">
        <v>40752</v>
      </c>
      <c r="C524303" s="94">
        <v>117954</v>
      </c>
    </row>
    <row r="524304" spans="1:3" ht="24">
      <c r="A524304" s="23" t="s">
        <v>89</v>
      </c>
      <c r="B524304" s="94">
        <v>39612</v>
      </c>
      <c r="C524304" s="94">
        <v>122125</v>
      </c>
    </row>
    <row r="524305" spans="1:3" ht="24">
      <c r="A524305" s="23" t="s">
        <v>90</v>
      </c>
      <c r="B524305" s="94">
        <v>68955</v>
      </c>
      <c r="C524305" s="94">
        <v>136480</v>
      </c>
    </row>
    <row r="524306" spans="1:3" ht="24">
      <c r="A524306" s="23" t="s">
        <v>91</v>
      </c>
      <c r="B524306" s="94">
        <v>77422</v>
      </c>
      <c r="C524306" s="94">
        <v>138272</v>
      </c>
    </row>
    <row r="524307" spans="1:3" ht="24">
      <c r="A524307" s="23" t="s">
        <v>92</v>
      </c>
      <c r="B524307" s="94">
        <v>64699</v>
      </c>
      <c r="C524307" s="94">
        <v>132831</v>
      </c>
    </row>
    <row r="524308" spans="1:3" ht="24">
      <c r="A524308" s="23" t="s">
        <v>93</v>
      </c>
      <c r="B524308" s="94">
        <v>80049</v>
      </c>
      <c r="C524308" s="94">
        <v>147332</v>
      </c>
    </row>
    <row r="524309" spans="1:3" ht="24">
      <c r="A524309" s="23" t="s">
        <v>94</v>
      </c>
      <c r="B524309" s="94">
        <v>79290</v>
      </c>
      <c r="C524309" s="94">
        <v>153180</v>
      </c>
    </row>
    <row r="524310" spans="1:3" ht="24">
      <c r="A524310" s="23" t="s">
        <v>95</v>
      </c>
      <c r="B524310" s="94">
        <v>89835</v>
      </c>
      <c r="C524310" s="94">
        <v>167808</v>
      </c>
    </row>
    <row r="524311" spans="1:3" ht="24">
      <c r="A524311" s="23" t="s">
        <v>96</v>
      </c>
      <c r="B524311" s="94">
        <v>94436</v>
      </c>
      <c r="C524311" s="94">
        <v>173615</v>
      </c>
    </row>
    <row r="524312" spans="1:3" ht="24">
      <c r="A524312" s="23" t="s">
        <v>97</v>
      </c>
      <c r="B524312" s="94">
        <v>111562</v>
      </c>
      <c r="C524312" s="94">
        <v>194580</v>
      </c>
    </row>
    <row r="524313" spans="1:3" ht="24">
      <c r="A524313" s="23" t="s">
        <v>98</v>
      </c>
      <c r="B524313" s="94">
        <v>114126</v>
      </c>
      <c r="C524313" s="94">
        <v>212474</v>
      </c>
    </row>
    <row r="524314" spans="1:3" ht="24">
      <c r="A524314" s="23" t="s">
        <v>99</v>
      </c>
      <c r="B524314" s="94">
        <v>109317</v>
      </c>
      <c r="C524314" s="94">
        <v>208185</v>
      </c>
    </row>
    <row r="524315" spans="1:3" ht="24">
      <c r="A524315" s="23" t="s">
        <v>100</v>
      </c>
      <c r="B524315" s="94">
        <v>95872</v>
      </c>
      <c r="C524315" s="94">
        <v>200792</v>
      </c>
    </row>
    <row r="524316" spans="1:3" ht="24">
      <c r="A524316" s="23" t="s">
        <v>101</v>
      </c>
      <c r="B524316" s="94">
        <v>96282</v>
      </c>
      <c r="C524316" s="94">
        <v>205081</v>
      </c>
    </row>
    <row r="524317" spans="1:3" ht="24">
      <c r="A524317" s="23" t="s">
        <v>102</v>
      </c>
      <c r="B524317" s="94">
        <v>95233</v>
      </c>
      <c r="C524317" s="94">
        <v>214637</v>
      </c>
    </row>
    <row r="524318" spans="1:3" ht="24">
      <c r="A524318" s="23" t="s">
        <v>103</v>
      </c>
      <c r="B524318" s="94">
        <v>63483</v>
      </c>
      <c r="C524318" s="94">
        <v>177006</v>
      </c>
    </row>
    <row r="524319" spans="1:3" ht="24">
      <c r="A524319" s="23" t="s">
        <v>104</v>
      </c>
      <c r="B524319" s="94">
        <v>78325</v>
      </c>
      <c r="C524319" s="94">
        <v>187566</v>
      </c>
    </row>
    <row r="524320" spans="1:3" ht="24">
      <c r="A524320" s="23" t="s">
        <v>105</v>
      </c>
      <c r="B524320" s="94">
        <v>98600</v>
      </c>
      <c r="C524320" s="94">
        <v>213597</v>
      </c>
    </row>
    <row r="524321" spans="1:3" ht="24">
      <c r="A524321" s="23" t="s">
        <v>106</v>
      </c>
      <c r="B524321" s="94">
        <v>101095</v>
      </c>
      <c r="C524321" s="94">
        <v>217335</v>
      </c>
    </row>
    <row r="524322" spans="1:3" ht="24">
      <c r="A524322" s="23" t="s">
        <v>107</v>
      </c>
      <c r="B524322" s="94">
        <v>105224</v>
      </c>
      <c r="C524322" s="94">
        <v>220563</v>
      </c>
    </row>
    <row r="524323" spans="1:3" ht="24">
      <c r="A524323" s="23" t="s">
        <v>108</v>
      </c>
      <c r="B524323" s="94">
        <v>82618</v>
      </c>
      <c r="C524323" s="94">
        <v>202396</v>
      </c>
    </row>
    <row r="524324" spans="1:3" ht="24">
      <c r="A524324" s="23" t="s">
        <v>109</v>
      </c>
      <c r="B524324" s="94">
        <v>87855</v>
      </c>
      <c r="C524324" s="94">
        <v>221869</v>
      </c>
    </row>
    <row r="524325" spans="1:3" ht="24">
      <c r="A524325" s="23" t="s">
        <v>110</v>
      </c>
      <c r="B524325" s="94">
        <v>91112</v>
      </c>
      <c r="C524325" s="94">
        <v>220092</v>
      </c>
    </row>
    <row r="524326" spans="1:3" ht="24">
      <c r="A524326" s="23" t="s">
        <v>111</v>
      </c>
      <c r="B524326" s="94">
        <v>75957</v>
      </c>
      <c r="C524326" s="94">
        <v>204799</v>
      </c>
    </row>
    <row r="524327" spans="1:3" ht="24">
      <c r="A524327" s="23" t="s">
        <v>112</v>
      </c>
      <c r="B524327" s="94">
        <v>101344</v>
      </c>
      <c r="C524327" s="94">
        <v>220929</v>
      </c>
    </row>
    <row r="524328" spans="1:3" ht="24">
      <c r="A524328" s="23" t="s">
        <v>113</v>
      </c>
      <c r="B524328" s="94">
        <v>95208</v>
      </c>
      <c r="C524328" s="94">
        <v>207239</v>
      </c>
    </row>
    <row r="524329" spans="1:3" ht="24">
      <c r="A524329" s="23" t="s">
        <v>114</v>
      </c>
      <c r="B524329" s="94">
        <v>82826</v>
      </c>
      <c r="C524329" s="94">
        <v>217243</v>
      </c>
    </row>
    <row r="524330" spans="1:3" ht="24">
      <c r="A524330" s="23" t="s">
        <v>115</v>
      </c>
      <c r="B524330" s="94">
        <v>75602</v>
      </c>
      <c r="C524330" s="94">
        <v>217982</v>
      </c>
    </row>
    <row r="524331" spans="1:3" ht="24">
      <c r="A524331" s="23" t="s">
        <v>116</v>
      </c>
      <c r="B524331" s="94">
        <v>89544</v>
      </c>
      <c r="C524331" s="94">
        <v>223519</v>
      </c>
    </row>
    <row r="524332" spans="1:3" ht="24">
      <c r="A524332" s="23" t="s">
        <v>117</v>
      </c>
      <c r="B524332" s="94">
        <v>89058</v>
      </c>
      <c r="C524332" s="94">
        <v>237062</v>
      </c>
    </row>
    <row r="524333" spans="1:3" ht="24">
      <c r="A524333" s="23" t="s">
        <v>118</v>
      </c>
      <c r="B524333" s="94">
        <v>85923</v>
      </c>
      <c r="C524333" s="94">
        <v>229509</v>
      </c>
    </row>
    <row r="524334" spans="1:3" ht="24">
      <c r="A524334" s="23" t="s">
        <v>119</v>
      </c>
      <c r="B524334" s="94">
        <v>83479</v>
      </c>
      <c r="C524334" s="94">
        <v>236310</v>
      </c>
    </row>
    <row r="524335" spans="1:3" ht="24">
      <c r="A524335" s="23" t="s">
        <v>120</v>
      </c>
      <c r="B524335" s="94">
        <v>72772</v>
      </c>
      <c r="C524335" s="94">
        <v>237178</v>
      </c>
    </row>
    <row r="524336" spans="1:3" ht="24">
      <c r="A524336" s="23" t="s">
        <v>121</v>
      </c>
      <c r="B524336" s="94">
        <v>89276</v>
      </c>
      <c r="C524336" s="94">
        <v>233462</v>
      </c>
    </row>
    <row r="524337" spans="1:3" ht="24">
      <c r="A524337" s="23" t="s">
        <v>122</v>
      </c>
      <c r="B524337" s="94">
        <v>82978</v>
      </c>
      <c r="C524337" s="94">
        <v>243637</v>
      </c>
    </row>
    <row r="524338" spans="1:3" ht="24">
      <c r="A524338" s="23" t="s">
        <v>123</v>
      </c>
      <c r="B524338" s="94">
        <v>91827</v>
      </c>
      <c r="C524338" s="94">
        <v>251853</v>
      </c>
    </row>
    <row r="524339" spans="1:3" ht="24">
      <c r="A524339" s="23" t="s">
        <v>124</v>
      </c>
      <c r="B524339" s="94">
        <v>87055</v>
      </c>
      <c r="C524339" s="94">
        <v>262292</v>
      </c>
    </row>
    <row r="524340" spans="1:3" ht="24">
      <c r="A524340" s="23" t="s">
        <v>125</v>
      </c>
      <c r="B524340" s="94">
        <v>105838</v>
      </c>
      <c r="C524340" s="94">
        <v>275267</v>
      </c>
    </row>
    <row r="524341" spans="1:3" ht="24">
      <c r="A524341" s="23" t="s">
        <v>126</v>
      </c>
      <c r="B524341" s="94">
        <v>81676</v>
      </c>
      <c r="C524341" s="94">
        <v>283634</v>
      </c>
    </row>
    <row r="524342" spans="1:3" ht="24">
      <c r="A524342" s="23" t="s">
        <v>8</v>
      </c>
      <c r="B524342" s="94">
        <v>82029</v>
      </c>
      <c r="C524342" s="94">
        <v>286179</v>
      </c>
    </row>
    <row r="524343" spans="1:3" ht="24">
      <c r="A524343" s="23" t="s">
        <v>9</v>
      </c>
      <c r="B524343" s="94">
        <v>88459</v>
      </c>
      <c r="C524343" s="94">
        <v>286047</v>
      </c>
    </row>
    <row r="524344" spans="1:3" ht="24">
      <c r="A524344" s="23" t="s">
        <v>10</v>
      </c>
      <c r="B524344" s="94">
        <v>73043</v>
      </c>
      <c r="C524344" s="94">
        <v>307363</v>
      </c>
    </row>
    <row r="524345" spans="1:3" ht="24">
      <c r="A524345" s="23" t="s">
        <v>11</v>
      </c>
      <c r="B524345" s="94">
        <v>79345</v>
      </c>
      <c r="C524345" s="94">
        <v>295015</v>
      </c>
    </row>
    <row r="524346" spans="1:3" ht="24">
      <c r="A524346" s="23" t="s">
        <v>12</v>
      </c>
      <c r="B524346" s="95">
        <v>0</v>
      </c>
      <c r="C524346" s="95">
        <v>0</v>
      </c>
    </row>
    <row r="540674" spans="1:3" ht="36">
      <c r="A540674" s="23" t="s">
        <v>74</v>
      </c>
      <c r="B540674" s="70" t="s">
        <v>75</v>
      </c>
      <c r="C540674" s="70"/>
    </row>
    <row r="540675" spans="1:3" ht="24">
      <c r="A540675" s="23" t="s">
        <v>76</v>
      </c>
      <c r="B540675" s="70" t="s">
        <v>77</v>
      </c>
      <c r="C540675" s="70"/>
    </row>
    <row r="540676" spans="1:3">
      <c r="A540676" s="23" t="s">
        <v>135</v>
      </c>
      <c r="B540676" s="70" t="s">
        <v>148</v>
      </c>
      <c r="C540676" s="70" t="s">
        <v>72</v>
      </c>
    </row>
    <row r="540677" spans="1:3" ht="24">
      <c r="A540677" s="23" t="s">
        <v>78</v>
      </c>
      <c r="B540677" s="94">
        <v>29566</v>
      </c>
      <c r="C540677" s="94">
        <v>73709</v>
      </c>
    </row>
    <row r="540678" spans="1:3" ht="24">
      <c r="A540678" s="23" t="s">
        <v>79</v>
      </c>
      <c r="B540678" s="94">
        <v>34890</v>
      </c>
      <c r="C540678" s="94">
        <v>87092</v>
      </c>
    </row>
    <row r="540679" spans="1:3" ht="24">
      <c r="A540679" s="23" t="s">
        <v>80</v>
      </c>
      <c r="B540679" s="94">
        <v>34380</v>
      </c>
      <c r="C540679" s="94">
        <v>84398</v>
      </c>
    </row>
    <row r="540680" spans="1:3" ht="24">
      <c r="A540680" s="23" t="s">
        <v>81</v>
      </c>
      <c r="B540680" s="94">
        <v>40398</v>
      </c>
      <c r="C540680" s="94">
        <v>101434</v>
      </c>
    </row>
    <row r="540681" spans="1:3" ht="24">
      <c r="A540681" s="23" t="s">
        <v>82</v>
      </c>
      <c r="B540681" s="94">
        <v>38610</v>
      </c>
      <c r="C540681" s="94">
        <v>97966</v>
      </c>
    </row>
    <row r="540682" spans="1:3" ht="24">
      <c r="A540682" s="23" t="s">
        <v>83</v>
      </c>
      <c r="B540682" s="94">
        <v>50120</v>
      </c>
      <c r="C540682" s="94">
        <v>116716</v>
      </c>
    </row>
    <row r="540683" spans="1:3" ht="24">
      <c r="A540683" s="23" t="s">
        <v>84</v>
      </c>
      <c r="B540683" s="94">
        <v>42720</v>
      </c>
      <c r="C540683" s="94">
        <v>109341</v>
      </c>
    </row>
    <row r="540684" spans="1:3" ht="24">
      <c r="A540684" s="23" t="s">
        <v>85</v>
      </c>
      <c r="B540684" s="94">
        <v>41749</v>
      </c>
      <c r="C540684" s="94">
        <v>104011</v>
      </c>
    </row>
    <row r="540685" spans="1:3" ht="24">
      <c r="A540685" s="23" t="s">
        <v>86</v>
      </c>
      <c r="B540685" s="94">
        <v>32536</v>
      </c>
      <c r="C540685" s="94">
        <v>98627</v>
      </c>
    </row>
    <row r="540686" spans="1:3" ht="24">
      <c r="A540686" s="23" t="s">
        <v>87</v>
      </c>
      <c r="B540686" s="94">
        <v>37442</v>
      </c>
      <c r="C540686" s="94">
        <v>107659</v>
      </c>
    </row>
    <row r="540687" spans="1:3" ht="24">
      <c r="A540687" s="23" t="s">
        <v>88</v>
      </c>
      <c r="B540687" s="94">
        <v>40752</v>
      </c>
      <c r="C540687" s="94">
        <v>117954</v>
      </c>
    </row>
    <row r="540688" spans="1:3" ht="24">
      <c r="A540688" s="23" t="s">
        <v>89</v>
      </c>
      <c r="B540688" s="94">
        <v>39612</v>
      </c>
      <c r="C540688" s="94">
        <v>122125</v>
      </c>
    </row>
    <row r="540689" spans="1:3" ht="24">
      <c r="A540689" s="23" t="s">
        <v>90</v>
      </c>
      <c r="B540689" s="94">
        <v>68955</v>
      </c>
      <c r="C540689" s="94">
        <v>136480</v>
      </c>
    </row>
    <row r="540690" spans="1:3" ht="24">
      <c r="A540690" s="23" t="s">
        <v>91</v>
      </c>
      <c r="B540690" s="94">
        <v>77422</v>
      </c>
      <c r="C540690" s="94">
        <v>138272</v>
      </c>
    </row>
    <row r="540691" spans="1:3" ht="24">
      <c r="A540691" s="23" t="s">
        <v>92</v>
      </c>
      <c r="B540691" s="94">
        <v>64699</v>
      </c>
      <c r="C540691" s="94">
        <v>132831</v>
      </c>
    </row>
    <row r="540692" spans="1:3" ht="24">
      <c r="A540692" s="23" t="s">
        <v>93</v>
      </c>
      <c r="B540692" s="94">
        <v>80049</v>
      </c>
      <c r="C540692" s="94">
        <v>147332</v>
      </c>
    </row>
    <row r="540693" spans="1:3" ht="24">
      <c r="A540693" s="23" t="s">
        <v>94</v>
      </c>
      <c r="B540693" s="94">
        <v>79290</v>
      </c>
      <c r="C540693" s="94">
        <v>153180</v>
      </c>
    </row>
    <row r="540694" spans="1:3" ht="24">
      <c r="A540694" s="23" t="s">
        <v>95</v>
      </c>
      <c r="B540694" s="94">
        <v>89835</v>
      </c>
      <c r="C540694" s="94">
        <v>167808</v>
      </c>
    </row>
    <row r="540695" spans="1:3" ht="24">
      <c r="A540695" s="23" t="s">
        <v>96</v>
      </c>
      <c r="B540695" s="94">
        <v>94436</v>
      </c>
      <c r="C540695" s="94">
        <v>173615</v>
      </c>
    </row>
    <row r="540696" spans="1:3" ht="24">
      <c r="A540696" s="23" t="s">
        <v>97</v>
      </c>
      <c r="B540696" s="94">
        <v>111562</v>
      </c>
      <c r="C540696" s="94">
        <v>194580</v>
      </c>
    </row>
    <row r="540697" spans="1:3" ht="24">
      <c r="A540697" s="23" t="s">
        <v>98</v>
      </c>
      <c r="B540697" s="94">
        <v>114126</v>
      </c>
      <c r="C540697" s="94">
        <v>212474</v>
      </c>
    </row>
    <row r="540698" spans="1:3" ht="24">
      <c r="A540698" s="23" t="s">
        <v>99</v>
      </c>
      <c r="B540698" s="94">
        <v>109317</v>
      </c>
      <c r="C540698" s="94">
        <v>208185</v>
      </c>
    </row>
    <row r="540699" spans="1:3" ht="24">
      <c r="A540699" s="23" t="s">
        <v>100</v>
      </c>
      <c r="B540699" s="94">
        <v>95872</v>
      </c>
      <c r="C540699" s="94">
        <v>200792</v>
      </c>
    </row>
    <row r="540700" spans="1:3" ht="24">
      <c r="A540700" s="23" t="s">
        <v>101</v>
      </c>
      <c r="B540700" s="94">
        <v>96282</v>
      </c>
      <c r="C540700" s="94">
        <v>205081</v>
      </c>
    </row>
    <row r="540701" spans="1:3" ht="24">
      <c r="A540701" s="23" t="s">
        <v>102</v>
      </c>
      <c r="B540701" s="94">
        <v>95233</v>
      </c>
      <c r="C540701" s="94">
        <v>214637</v>
      </c>
    </row>
    <row r="540702" spans="1:3" ht="24">
      <c r="A540702" s="23" t="s">
        <v>103</v>
      </c>
      <c r="B540702" s="94">
        <v>63483</v>
      </c>
      <c r="C540702" s="94">
        <v>177006</v>
      </c>
    </row>
    <row r="540703" spans="1:3" ht="24">
      <c r="A540703" s="23" t="s">
        <v>104</v>
      </c>
      <c r="B540703" s="94">
        <v>78325</v>
      </c>
      <c r="C540703" s="94">
        <v>187566</v>
      </c>
    </row>
    <row r="540704" spans="1:3" ht="24">
      <c r="A540704" s="23" t="s">
        <v>105</v>
      </c>
      <c r="B540704" s="94">
        <v>98600</v>
      </c>
      <c r="C540704" s="94">
        <v>213597</v>
      </c>
    </row>
    <row r="540705" spans="1:3" ht="24">
      <c r="A540705" s="23" t="s">
        <v>106</v>
      </c>
      <c r="B540705" s="94">
        <v>101095</v>
      </c>
      <c r="C540705" s="94">
        <v>217335</v>
      </c>
    </row>
    <row r="540706" spans="1:3" ht="24">
      <c r="A540706" s="23" t="s">
        <v>107</v>
      </c>
      <c r="B540706" s="94">
        <v>105224</v>
      </c>
      <c r="C540706" s="94">
        <v>220563</v>
      </c>
    </row>
    <row r="540707" spans="1:3" ht="24">
      <c r="A540707" s="23" t="s">
        <v>108</v>
      </c>
      <c r="B540707" s="94">
        <v>82618</v>
      </c>
      <c r="C540707" s="94">
        <v>202396</v>
      </c>
    </row>
    <row r="540708" spans="1:3" ht="24">
      <c r="A540708" s="23" t="s">
        <v>109</v>
      </c>
      <c r="B540708" s="94">
        <v>87855</v>
      </c>
      <c r="C540708" s="94">
        <v>221869</v>
      </c>
    </row>
    <row r="540709" spans="1:3" ht="24">
      <c r="A540709" s="23" t="s">
        <v>110</v>
      </c>
      <c r="B540709" s="94">
        <v>91112</v>
      </c>
      <c r="C540709" s="94">
        <v>220092</v>
      </c>
    </row>
    <row r="540710" spans="1:3" ht="24">
      <c r="A540710" s="23" t="s">
        <v>111</v>
      </c>
      <c r="B540710" s="94">
        <v>75957</v>
      </c>
      <c r="C540710" s="94">
        <v>204799</v>
      </c>
    </row>
    <row r="540711" spans="1:3" ht="24">
      <c r="A540711" s="23" t="s">
        <v>112</v>
      </c>
      <c r="B540711" s="94">
        <v>101344</v>
      </c>
      <c r="C540711" s="94">
        <v>220929</v>
      </c>
    </row>
    <row r="540712" spans="1:3" ht="24">
      <c r="A540712" s="23" t="s">
        <v>113</v>
      </c>
      <c r="B540712" s="94">
        <v>95208</v>
      </c>
      <c r="C540712" s="94">
        <v>207239</v>
      </c>
    </row>
    <row r="540713" spans="1:3" ht="24">
      <c r="A540713" s="23" t="s">
        <v>114</v>
      </c>
      <c r="B540713" s="94">
        <v>82826</v>
      </c>
      <c r="C540713" s="94">
        <v>217243</v>
      </c>
    </row>
    <row r="540714" spans="1:3" ht="24">
      <c r="A540714" s="23" t="s">
        <v>115</v>
      </c>
      <c r="B540714" s="94">
        <v>75602</v>
      </c>
      <c r="C540714" s="94">
        <v>217982</v>
      </c>
    </row>
    <row r="540715" spans="1:3" ht="24">
      <c r="A540715" s="23" t="s">
        <v>116</v>
      </c>
      <c r="B540715" s="94">
        <v>89544</v>
      </c>
      <c r="C540715" s="94">
        <v>223519</v>
      </c>
    </row>
    <row r="540716" spans="1:3" ht="24">
      <c r="A540716" s="23" t="s">
        <v>117</v>
      </c>
      <c r="B540716" s="94">
        <v>89058</v>
      </c>
      <c r="C540716" s="94">
        <v>237062</v>
      </c>
    </row>
    <row r="540717" spans="1:3" ht="24">
      <c r="A540717" s="23" t="s">
        <v>118</v>
      </c>
      <c r="B540717" s="94">
        <v>85923</v>
      </c>
      <c r="C540717" s="94">
        <v>229509</v>
      </c>
    </row>
    <row r="540718" spans="1:3" ht="24">
      <c r="A540718" s="23" t="s">
        <v>119</v>
      </c>
      <c r="B540718" s="94">
        <v>83479</v>
      </c>
      <c r="C540718" s="94">
        <v>236310</v>
      </c>
    </row>
    <row r="540719" spans="1:3" ht="24">
      <c r="A540719" s="23" t="s">
        <v>120</v>
      </c>
      <c r="B540719" s="94">
        <v>72772</v>
      </c>
      <c r="C540719" s="94">
        <v>237178</v>
      </c>
    </row>
    <row r="540720" spans="1:3" ht="24">
      <c r="A540720" s="23" t="s">
        <v>121</v>
      </c>
      <c r="B540720" s="94">
        <v>89276</v>
      </c>
      <c r="C540720" s="94">
        <v>233462</v>
      </c>
    </row>
    <row r="540721" spans="1:3" ht="24">
      <c r="A540721" s="23" t="s">
        <v>122</v>
      </c>
      <c r="B540721" s="94">
        <v>82978</v>
      </c>
      <c r="C540721" s="94">
        <v>243637</v>
      </c>
    </row>
    <row r="540722" spans="1:3" ht="24">
      <c r="A540722" s="23" t="s">
        <v>123</v>
      </c>
      <c r="B540722" s="94">
        <v>91827</v>
      </c>
      <c r="C540722" s="94">
        <v>251853</v>
      </c>
    </row>
    <row r="540723" spans="1:3" ht="24">
      <c r="A540723" s="23" t="s">
        <v>124</v>
      </c>
      <c r="B540723" s="94">
        <v>87055</v>
      </c>
      <c r="C540723" s="94">
        <v>262292</v>
      </c>
    </row>
    <row r="540724" spans="1:3" ht="24">
      <c r="A540724" s="23" t="s">
        <v>125</v>
      </c>
      <c r="B540724" s="94">
        <v>105838</v>
      </c>
      <c r="C540724" s="94">
        <v>275267</v>
      </c>
    </row>
    <row r="540725" spans="1:3" ht="24">
      <c r="A540725" s="23" t="s">
        <v>126</v>
      </c>
      <c r="B540725" s="94">
        <v>81676</v>
      </c>
      <c r="C540725" s="94">
        <v>283634</v>
      </c>
    </row>
    <row r="540726" spans="1:3" ht="24">
      <c r="A540726" s="23" t="s">
        <v>8</v>
      </c>
      <c r="B540726" s="94">
        <v>82029</v>
      </c>
      <c r="C540726" s="94">
        <v>286179</v>
      </c>
    </row>
    <row r="540727" spans="1:3" ht="24">
      <c r="A540727" s="23" t="s">
        <v>9</v>
      </c>
      <c r="B540727" s="94">
        <v>88459</v>
      </c>
      <c r="C540727" s="94">
        <v>286047</v>
      </c>
    </row>
    <row r="540728" spans="1:3" ht="24">
      <c r="A540728" s="23" t="s">
        <v>10</v>
      </c>
      <c r="B540728" s="94">
        <v>73043</v>
      </c>
      <c r="C540728" s="94">
        <v>307363</v>
      </c>
    </row>
    <row r="540729" spans="1:3" ht="24">
      <c r="A540729" s="23" t="s">
        <v>11</v>
      </c>
      <c r="B540729" s="94">
        <v>79345</v>
      </c>
      <c r="C540729" s="94">
        <v>295015</v>
      </c>
    </row>
    <row r="540730" spans="1:3" ht="24">
      <c r="A540730" s="23" t="s">
        <v>12</v>
      </c>
      <c r="B540730" s="95">
        <v>0</v>
      </c>
      <c r="C540730" s="95">
        <v>0</v>
      </c>
    </row>
    <row r="557058" spans="1:3" ht="36">
      <c r="A557058" s="23" t="s">
        <v>74</v>
      </c>
      <c r="B557058" s="70" t="s">
        <v>75</v>
      </c>
      <c r="C557058" s="70"/>
    </row>
    <row r="557059" spans="1:3" ht="24">
      <c r="A557059" s="23" t="s">
        <v>76</v>
      </c>
      <c r="B557059" s="70" t="s">
        <v>77</v>
      </c>
      <c r="C557059" s="70"/>
    </row>
    <row r="557060" spans="1:3">
      <c r="A557060" s="23" t="s">
        <v>135</v>
      </c>
      <c r="B557060" s="70" t="s">
        <v>148</v>
      </c>
      <c r="C557060" s="70" t="s">
        <v>72</v>
      </c>
    </row>
    <row r="557061" spans="1:3" ht="24">
      <c r="A557061" s="23" t="s">
        <v>78</v>
      </c>
      <c r="B557061" s="94">
        <v>29566</v>
      </c>
      <c r="C557061" s="94">
        <v>73709</v>
      </c>
    </row>
    <row r="557062" spans="1:3" ht="24">
      <c r="A557062" s="23" t="s">
        <v>79</v>
      </c>
      <c r="B557062" s="94">
        <v>34890</v>
      </c>
      <c r="C557062" s="94">
        <v>87092</v>
      </c>
    </row>
    <row r="557063" spans="1:3" ht="24">
      <c r="A557063" s="23" t="s">
        <v>80</v>
      </c>
      <c r="B557063" s="94">
        <v>34380</v>
      </c>
      <c r="C557063" s="94">
        <v>84398</v>
      </c>
    </row>
    <row r="557064" spans="1:3" ht="24">
      <c r="A557064" s="23" t="s">
        <v>81</v>
      </c>
      <c r="B557064" s="94">
        <v>40398</v>
      </c>
      <c r="C557064" s="94">
        <v>101434</v>
      </c>
    </row>
    <row r="557065" spans="1:3" ht="24">
      <c r="A557065" s="23" t="s">
        <v>82</v>
      </c>
      <c r="B557065" s="94">
        <v>38610</v>
      </c>
      <c r="C557065" s="94">
        <v>97966</v>
      </c>
    </row>
    <row r="557066" spans="1:3" ht="24">
      <c r="A557066" s="23" t="s">
        <v>83</v>
      </c>
      <c r="B557066" s="94">
        <v>50120</v>
      </c>
      <c r="C557066" s="94">
        <v>116716</v>
      </c>
    </row>
    <row r="557067" spans="1:3" ht="24">
      <c r="A557067" s="23" t="s">
        <v>84</v>
      </c>
      <c r="B557067" s="94">
        <v>42720</v>
      </c>
      <c r="C557067" s="94">
        <v>109341</v>
      </c>
    </row>
    <row r="557068" spans="1:3" ht="24">
      <c r="A557068" s="23" t="s">
        <v>85</v>
      </c>
      <c r="B557068" s="94">
        <v>41749</v>
      </c>
      <c r="C557068" s="94">
        <v>104011</v>
      </c>
    </row>
    <row r="557069" spans="1:3" ht="24">
      <c r="A557069" s="23" t="s">
        <v>86</v>
      </c>
      <c r="B557069" s="94">
        <v>32536</v>
      </c>
      <c r="C557069" s="94">
        <v>98627</v>
      </c>
    </row>
    <row r="557070" spans="1:3" ht="24">
      <c r="A557070" s="23" t="s">
        <v>87</v>
      </c>
      <c r="B557070" s="94">
        <v>37442</v>
      </c>
      <c r="C557070" s="94">
        <v>107659</v>
      </c>
    </row>
    <row r="557071" spans="1:3" ht="24">
      <c r="A557071" s="23" t="s">
        <v>88</v>
      </c>
      <c r="B557071" s="94">
        <v>40752</v>
      </c>
      <c r="C557071" s="94">
        <v>117954</v>
      </c>
    </row>
    <row r="557072" spans="1:3" ht="24">
      <c r="A557072" s="23" t="s">
        <v>89</v>
      </c>
      <c r="B557072" s="94">
        <v>39612</v>
      </c>
      <c r="C557072" s="94">
        <v>122125</v>
      </c>
    </row>
    <row r="557073" spans="1:3" ht="24">
      <c r="A557073" s="23" t="s">
        <v>90</v>
      </c>
      <c r="B557073" s="94">
        <v>68955</v>
      </c>
      <c r="C557073" s="94">
        <v>136480</v>
      </c>
    </row>
    <row r="557074" spans="1:3" ht="24">
      <c r="A557074" s="23" t="s">
        <v>91</v>
      </c>
      <c r="B557074" s="94">
        <v>77422</v>
      </c>
      <c r="C557074" s="94">
        <v>138272</v>
      </c>
    </row>
    <row r="557075" spans="1:3" ht="24">
      <c r="A557075" s="23" t="s">
        <v>92</v>
      </c>
      <c r="B557075" s="94">
        <v>64699</v>
      </c>
      <c r="C557075" s="94">
        <v>132831</v>
      </c>
    </row>
    <row r="557076" spans="1:3" ht="24">
      <c r="A557076" s="23" t="s">
        <v>93</v>
      </c>
      <c r="B557076" s="94">
        <v>80049</v>
      </c>
      <c r="C557076" s="94">
        <v>147332</v>
      </c>
    </row>
    <row r="557077" spans="1:3" ht="24">
      <c r="A557077" s="23" t="s">
        <v>94</v>
      </c>
      <c r="B557077" s="94">
        <v>79290</v>
      </c>
      <c r="C557077" s="94">
        <v>153180</v>
      </c>
    </row>
    <row r="557078" spans="1:3" ht="24">
      <c r="A557078" s="23" t="s">
        <v>95</v>
      </c>
      <c r="B557078" s="94">
        <v>89835</v>
      </c>
      <c r="C557078" s="94">
        <v>167808</v>
      </c>
    </row>
    <row r="557079" spans="1:3" ht="24">
      <c r="A557079" s="23" t="s">
        <v>96</v>
      </c>
      <c r="B557079" s="94">
        <v>94436</v>
      </c>
      <c r="C557079" s="94">
        <v>173615</v>
      </c>
    </row>
    <row r="557080" spans="1:3" ht="24">
      <c r="A557080" s="23" t="s">
        <v>97</v>
      </c>
      <c r="B557080" s="94">
        <v>111562</v>
      </c>
      <c r="C557080" s="94">
        <v>194580</v>
      </c>
    </row>
    <row r="557081" spans="1:3" ht="24">
      <c r="A557081" s="23" t="s">
        <v>98</v>
      </c>
      <c r="B557081" s="94">
        <v>114126</v>
      </c>
      <c r="C557081" s="94">
        <v>212474</v>
      </c>
    </row>
    <row r="557082" spans="1:3" ht="24">
      <c r="A557082" s="23" t="s">
        <v>99</v>
      </c>
      <c r="B557082" s="94">
        <v>109317</v>
      </c>
      <c r="C557082" s="94">
        <v>208185</v>
      </c>
    </row>
    <row r="557083" spans="1:3" ht="24">
      <c r="A557083" s="23" t="s">
        <v>100</v>
      </c>
      <c r="B557083" s="94">
        <v>95872</v>
      </c>
      <c r="C557083" s="94">
        <v>200792</v>
      </c>
    </row>
    <row r="557084" spans="1:3" ht="24">
      <c r="A557084" s="23" t="s">
        <v>101</v>
      </c>
      <c r="B557084" s="94">
        <v>96282</v>
      </c>
      <c r="C557084" s="94">
        <v>205081</v>
      </c>
    </row>
    <row r="557085" spans="1:3" ht="24">
      <c r="A557085" s="23" t="s">
        <v>102</v>
      </c>
      <c r="B557085" s="94">
        <v>95233</v>
      </c>
      <c r="C557085" s="94">
        <v>214637</v>
      </c>
    </row>
    <row r="557086" spans="1:3" ht="24">
      <c r="A557086" s="23" t="s">
        <v>103</v>
      </c>
      <c r="B557086" s="94">
        <v>63483</v>
      </c>
      <c r="C557086" s="94">
        <v>177006</v>
      </c>
    </row>
    <row r="557087" spans="1:3" ht="24">
      <c r="A557087" s="23" t="s">
        <v>104</v>
      </c>
      <c r="B557087" s="94">
        <v>78325</v>
      </c>
      <c r="C557087" s="94">
        <v>187566</v>
      </c>
    </row>
    <row r="557088" spans="1:3" ht="24">
      <c r="A557088" s="23" t="s">
        <v>105</v>
      </c>
      <c r="B557088" s="94">
        <v>98600</v>
      </c>
      <c r="C557088" s="94">
        <v>213597</v>
      </c>
    </row>
    <row r="557089" spans="1:3" ht="24">
      <c r="A557089" s="23" t="s">
        <v>106</v>
      </c>
      <c r="B557089" s="94">
        <v>101095</v>
      </c>
      <c r="C557089" s="94">
        <v>217335</v>
      </c>
    </row>
    <row r="557090" spans="1:3" ht="24">
      <c r="A557090" s="23" t="s">
        <v>107</v>
      </c>
      <c r="B557090" s="94">
        <v>105224</v>
      </c>
      <c r="C557090" s="94">
        <v>220563</v>
      </c>
    </row>
    <row r="557091" spans="1:3" ht="24">
      <c r="A557091" s="23" t="s">
        <v>108</v>
      </c>
      <c r="B557091" s="94">
        <v>82618</v>
      </c>
      <c r="C557091" s="94">
        <v>202396</v>
      </c>
    </row>
    <row r="557092" spans="1:3" ht="24">
      <c r="A557092" s="23" t="s">
        <v>109</v>
      </c>
      <c r="B557092" s="94">
        <v>87855</v>
      </c>
      <c r="C557092" s="94">
        <v>221869</v>
      </c>
    </row>
    <row r="557093" spans="1:3" ht="24">
      <c r="A557093" s="23" t="s">
        <v>110</v>
      </c>
      <c r="B557093" s="94">
        <v>91112</v>
      </c>
      <c r="C557093" s="94">
        <v>220092</v>
      </c>
    </row>
    <row r="557094" spans="1:3" ht="24">
      <c r="A557094" s="23" t="s">
        <v>111</v>
      </c>
      <c r="B557094" s="94">
        <v>75957</v>
      </c>
      <c r="C557094" s="94">
        <v>204799</v>
      </c>
    </row>
    <row r="557095" spans="1:3" ht="24">
      <c r="A557095" s="23" t="s">
        <v>112</v>
      </c>
      <c r="B557095" s="94">
        <v>101344</v>
      </c>
      <c r="C557095" s="94">
        <v>220929</v>
      </c>
    </row>
    <row r="557096" spans="1:3" ht="24">
      <c r="A557096" s="23" t="s">
        <v>113</v>
      </c>
      <c r="B557096" s="94">
        <v>95208</v>
      </c>
      <c r="C557096" s="94">
        <v>207239</v>
      </c>
    </row>
    <row r="557097" spans="1:3" ht="24">
      <c r="A557097" s="23" t="s">
        <v>114</v>
      </c>
      <c r="B557097" s="94">
        <v>82826</v>
      </c>
      <c r="C557097" s="94">
        <v>217243</v>
      </c>
    </row>
    <row r="557098" spans="1:3" ht="24">
      <c r="A557098" s="23" t="s">
        <v>115</v>
      </c>
      <c r="B557098" s="94">
        <v>75602</v>
      </c>
      <c r="C557098" s="94">
        <v>217982</v>
      </c>
    </row>
    <row r="557099" spans="1:3" ht="24">
      <c r="A557099" s="23" t="s">
        <v>116</v>
      </c>
      <c r="B557099" s="94">
        <v>89544</v>
      </c>
      <c r="C557099" s="94">
        <v>223519</v>
      </c>
    </row>
    <row r="557100" spans="1:3" ht="24">
      <c r="A557100" s="23" t="s">
        <v>117</v>
      </c>
      <c r="B557100" s="94">
        <v>89058</v>
      </c>
      <c r="C557100" s="94">
        <v>237062</v>
      </c>
    </row>
    <row r="557101" spans="1:3" ht="24">
      <c r="A557101" s="23" t="s">
        <v>118</v>
      </c>
      <c r="B557101" s="94">
        <v>85923</v>
      </c>
      <c r="C557101" s="94">
        <v>229509</v>
      </c>
    </row>
    <row r="557102" spans="1:3" ht="24">
      <c r="A557102" s="23" t="s">
        <v>119</v>
      </c>
      <c r="B557102" s="94">
        <v>83479</v>
      </c>
      <c r="C557102" s="94">
        <v>236310</v>
      </c>
    </row>
    <row r="557103" spans="1:3" ht="24">
      <c r="A557103" s="23" t="s">
        <v>120</v>
      </c>
      <c r="B557103" s="94">
        <v>72772</v>
      </c>
      <c r="C557103" s="94">
        <v>237178</v>
      </c>
    </row>
    <row r="557104" spans="1:3" ht="24">
      <c r="A557104" s="23" t="s">
        <v>121</v>
      </c>
      <c r="B557104" s="94">
        <v>89276</v>
      </c>
      <c r="C557104" s="94">
        <v>233462</v>
      </c>
    </row>
    <row r="557105" spans="1:3" ht="24">
      <c r="A557105" s="23" t="s">
        <v>122</v>
      </c>
      <c r="B557105" s="94">
        <v>82978</v>
      </c>
      <c r="C557105" s="94">
        <v>243637</v>
      </c>
    </row>
    <row r="557106" spans="1:3" ht="24">
      <c r="A557106" s="23" t="s">
        <v>123</v>
      </c>
      <c r="B557106" s="94">
        <v>91827</v>
      </c>
      <c r="C557106" s="94">
        <v>251853</v>
      </c>
    </row>
    <row r="557107" spans="1:3" ht="24">
      <c r="A557107" s="23" t="s">
        <v>124</v>
      </c>
      <c r="B557107" s="94">
        <v>87055</v>
      </c>
      <c r="C557107" s="94">
        <v>262292</v>
      </c>
    </row>
    <row r="557108" spans="1:3" ht="24">
      <c r="A557108" s="23" t="s">
        <v>125</v>
      </c>
      <c r="B557108" s="94">
        <v>105838</v>
      </c>
      <c r="C557108" s="94">
        <v>275267</v>
      </c>
    </row>
    <row r="557109" spans="1:3" ht="24">
      <c r="A557109" s="23" t="s">
        <v>126</v>
      </c>
      <c r="B557109" s="94">
        <v>81676</v>
      </c>
      <c r="C557109" s="94">
        <v>283634</v>
      </c>
    </row>
    <row r="557110" spans="1:3" ht="24">
      <c r="A557110" s="23" t="s">
        <v>8</v>
      </c>
      <c r="B557110" s="94">
        <v>82029</v>
      </c>
      <c r="C557110" s="94">
        <v>286179</v>
      </c>
    </row>
    <row r="557111" spans="1:3" ht="24">
      <c r="A557111" s="23" t="s">
        <v>9</v>
      </c>
      <c r="B557111" s="94">
        <v>88459</v>
      </c>
      <c r="C557111" s="94">
        <v>286047</v>
      </c>
    </row>
    <row r="557112" spans="1:3" ht="24">
      <c r="A557112" s="23" t="s">
        <v>10</v>
      </c>
      <c r="B557112" s="94">
        <v>73043</v>
      </c>
      <c r="C557112" s="94">
        <v>307363</v>
      </c>
    </row>
    <row r="557113" spans="1:3" ht="24">
      <c r="A557113" s="23" t="s">
        <v>11</v>
      </c>
      <c r="B557113" s="94">
        <v>79345</v>
      </c>
      <c r="C557113" s="94">
        <v>295015</v>
      </c>
    </row>
    <row r="557114" spans="1:3" ht="24">
      <c r="A557114" s="23" t="s">
        <v>12</v>
      </c>
      <c r="B557114" s="95">
        <v>0</v>
      </c>
      <c r="C557114" s="95">
        <v>0</v>
      </c>
    </row>
    <row r="573442" spans="1:3" ht="36">
      <c r="A573442" s="23" t="s">
        <v>74</v>
      </c>
      <c r="B573442" s="70" t="s">
        <v>75</v>
      </c>
      <c r="C573442" s="70"/>
    </row>
    <row r="573443" spans="1:3" ht="24">
      <c r="A573443" s="23" t="s">
        <v>76</v>
      </c>
      <c r="B573443" s="70" t="s">
        <v>77</v>
      </c>
      <c r="C573443" s="70"/>
    </row>
    <row r="573444" spans="1:3">
      <c r="A573444" s="23" t="s">
        <v>135</v>
      </c>
      <c r="B573444" s="70" t="s">
        <v>148</v>
      </c>
      <c r="C573444" s="70" t="s">
        <v>72</v>
      </c>
    </row>
    <row r="573445" spans="1:3" ht="24">
      <c r="A573445" s="23" t="s">
        <v>78</v>
      </c>
      <c r="B573445" s="94">
        <v>29566</v>
      </c>
      <c r="C573445" s="94">
        <v>73709</v>
      </c>
    </row>
    <row r="573446" spans="1:3" ht="24">
      <c r="A573446" s="23" t="s">
        <v>79</v>
      </c>
      <c r="B573446" s="94">
        <v>34890</v>
      </c>
      <c r="C573446" s="94">
        <v>87092</v>
      </c>
    </row>
    <row r="573447" spans="1:3" ht="24">
      <c r="A573447" s="23" t="s">
        <v>80</v>
      </c>
      <c r="B573447" s="94">
        <v>34380</v>
      </c>
      <c r="C573447" s="94">
        <v>84398</v>
      </c>
    </row>
    <row r="573448" spans="1:3" ht="24">
      <c r="A573448" s="23" t="s">
        <v>81</v>
      </c>
      <c r="B573448" s="94">
        <v>40398</v>
      </c>
      <c r="C573448" s="94">
        <v>101434</v>
      </c>
    </row>
    <row r="573449" spans="1:3" ht="24">
      <c r="A573449" s="23" t="s">
        <v>82</v>
      </c>
      <c r="B573449" s="94">
        <v>38610</v>
      </c>
      <c r="C573449" s="94">
        <v>97966</v>
      </c>
    </row>
    <row r="573450" spans="1:3" ht="24">
      <c r="A573450" s="23" t="s">
        <v>83</v>
      </c>
      <c r="B573450" s="94">
        <v>50120</v>
      </c>
      <c r="C573450" s="94">
        <v>116716</v>
      </c>
    </row>
    <row r="573451" spans="1:3" ht="24">
      <c r="A573451" s="23" t="s">
        <v>84</v>
      </c>
      <c r="B573451" s="94">
        <v>42720</v>
      </c>
      <c r="C573451" s="94">
        <v>109341</v>
      </c>
    </row>
    <row r="573452" spans="1:3" ht="24">
      <c r="A573452" s="23" t="s">
        <v>85</v>
      </c>
      <c r="B573452" s="94">
        <v>41749</v>
      </c>
      <c r="C573452" s="94">
        <v>104011</v>
      </c>
    </row>
    <row r="573453" spans="1:3" ht="24">
      <c r="A573453" s="23" t="s">
        <v>86</v>
      </c>
      <c r="B573453" s="94">
        <v>32536</v>
      </c>
      <c r="C573453" s="94">
        <v>98627</v>
      </c>
    </row>
    <row r="573454" spans="1:3" ht="24">
      <c r="A573454" s="23" t="s">
        <v>87</v>
      </c>
      <c r="B573454" s="94">
        <v>37442</v>
      </c>
      <c r="C573454" s="94">
        <v>107659</v>
      </c>
    </row>
    <row r="573455" spans="1:3" ht="24">
      <c r="A573455" s="23" t="s">
        <v>88</v>
      </c>
      <c r="B573455" s="94">
        <v>40752</v>
      </c>
      <c r="C573455" s="94">
        <v>117954</v>
      </c>
    </row>
    <row r="573456" spans="1:3" ht="24">
      <c r="A573456" s="23" t="s">
        <v>89</v>
      </c>
      <c r="B573456" s="94">
        <v>39612</v>
      </c>
      <c r="C573456" s="94">
        <v>122125</v>
      </c>
    </row>
    <row r="573457" spans="1:3" ht="24">
      <c r="A573457" s="23" t="s">
        <v>90</v>
      </c>
      <c r="B573457" s="94">
        <v>68955</v>
      </c>
      <c r="C573457" s="94">
        <v>136480</v>
      </c>
    </row>
    <row r="573458" spans="1:3" ht="24">
      <c r="A573458" s="23" t="s">
        <v>91</v>
      </c>
      <c r="B573458" s="94">
        <v>77422</v>
      </c>
      <c r="C573458" s="94">
        <v>138272</v>
      </c>
    </row>
    <row r="573459" spans="1:3" ht="24">
      <c r="A573459" s="23" t="s">
        <v>92</v>
      </c>
      <c r="B573459" s="94">
        <v>64699</v>
      </c>
      <c r="C573459" s="94">
        <v>132831</v>
      </c>
    </row>
    <row r="573460" spans="1:3" ht="24">
      <c r="A573460" s="23" t="s">
        <v>93</v>
      </c>
      <c r="B573460" s="94">
        <v>80049</v>
      </c>
      <c r="C573460" s="94">
        <v>147332</v>
      </c>
    </row>
    <row r="573461" spans="1:3" ht="24">
      <c r="A573461" s="23" t="s">
        <v>94</v>
      </c>
      <c r="B573461" s="94">
        <v>79290</v>
      </c>
      <c r="C573461" s="94">
        <v>153180</v>
      </c>
    </row>
    <row r="573462" spans="1:3" ht="24">
      <c r="A573462" s="23" t="s">
        <v>95</v>
      </c>
      <c r="B573462" s="94">
        <v>89835</v>
      </c>
      <c r="C573462" s="94">
        <v>167808</v>
      </c>
    </row>
    <row r="573463" spans="1:3" ht="24">
      <c r="A573463" s="23" t="s">
        <v>96</v>
      </c>
      <c r="B573463" s="94">
        <v>94436</v>
      </c>
      <c r="C573463" s="94">
        <v>173615</v>
      </c>
    </row>
    <row r="573464" spans="1:3" ht="24">
      <c r="A573464" s="23" t="s">
        <v>97</v>
      </c>
      <c r="B573464" s="94">
        <v>111562</v>
      </c>
      <c r="C573464" s="94">
        <v>194580</v>
      </c>
    </row>
    <row r="573465" spans="1:3" ht="24">
      <c r="A573465" s="23" t="s">
        <v>98</v>
      </c>
      <c r="B573465" s="94">
        <v>114126</v>
      </c>
      <c r="C573465" s="94">
        <v>212474</v>
      </c>
    </row>
    <row r="573466" spans="1:3" ht="24">
      <c r="A573466" s="23" t="s">
        <v>99</v>
      </c>
      <c r="B573466" s="94">
        <v>109317</v>
      </c>
      <c r="C573466" s="94">
        <v>208185</v>
      </c>
    </row>
    <row r="573467" spans="1:3" ht="24">
      <c r="A573467" s="23" t="s">
        <v>100</v>
      </c>
      <c r="B573467" s="94">
        <v>95872</v>
      </c>
      <c r="C573467" s="94">
        <v>200792</v>
      </c>
    </row>
    <row r="573468" spans="1:3" ht="24">
      <c r="A573468" s="23" t="s">
        <v>101</v>
      </c>
      <c r="B573468" s="94">
        <v>96282</v>
      </c>
      <c r="C573468" s="94">
        <v>205081</v>
      </c>
    </row>
    <row r="573469" spans="1:3" ht="24">
      <c r="A573469" s="23" t="s">
        <v>102</v>
      </c>
      <c r="B573469" s="94">
        <v>95233</v>
      </c>
      <c r="C573469" s="94">
        <v>214637</v>
      </c>
    </row>
    <row r="573470" spans="1:3" ht="24">
      <c r="A573470" s="23" t="s">
        <v>103</v>
      </c>
      <c r="B573470" s="94">
        <v>63483</v>
      </c>
      <c r="C573470" s="94">
        <v>177006</v>
      </c>
    </row>
    <row r="573471" spans="1:3" ht="24">
      <c r="A573471" s="23" t="s">
        <v>104</v>
      </c>
      <c r="B573471" s="94">
        <v>78325</v>
      </c>
      <c r="C573471" s="94">
        <v>187566</v>
      </c>
    </row>
    <row r="573472" spans="1:3" ht="24">
      <c r="A573472" s="23" t="s">
        <v>105</v>
      </c>
      <c r="B573472" s="94">
        <v>98600</v>
      </c>
      <c r="C573472" s="94">
        <v>213597</v>
      </c>
    </row>
    <row r="573473" spans="1:3" ht="24">
      <c r="A573473" s="23" t="s">
        <v>106</v>
      </c>
      <c r="B573473" s="94">
        <v>101095</v>
      </c>
      <c r="C573473" s="94">
        <v>217335</v>
      </c>
    </row>
    <row r="573474" spans="1:3" ht="24">
      <c r="A573474" s="23" t="s">
        <v>107</v>
      </c>
      <c r="B573474" s="94">
        <v>105224</v>
      </c>
      <c r="C573474" s="94">
        <v>220563</v>
      </c>
    </row>
    <row r="573475" spans="1:3" ht="24">
      <c r="A573475" s="23" t="s">
        <v>108</v>
      </c>
      <c r="B573475" s="94">
        <v>82618</v>
      </c>
      <c r="C573475" s="94">
        <v>202396</v>
      </c>
    </row>
    <row r="573476" spans="1:3" ht="24">
      <c r="A573476" s="23" t="s">
        <v>109</v>
      </c>
      <c r="B573476" s="94">
        <v>87855</v>
      </c>
      <c r="C573476" s="94">
        <v>221869</v>
      </c>
    </row>
    <row r="573477" spans="1:3" ht="24">
      <c r="A573477" s="23" t="s">
        <v>110</v>
      </c>
      <c r="B573477" s="94">
        <v>91112</v>
      </c>
      <c r="C573477" s="94">
        <v>220092</v>
      </c>
    </row>
    <row r="573478" spans="1:3" ht="24">
      <c r="A573478" s="23" t="s">
        <v>111</v>
      </c>
      <c r="B573478" s="94">
        <v>75957</v>
      </c>
      <c r="C573478" s="94">
        <v>204799</v>
      </c>
    </row>
    <row r="573479" spans="1:3" ht="24">
      <c r="A573479" s="23" t="s">
        <v>112</v>
      </c>
      <c r="B573479" s="94">
        <v>101344</v>
      </c>
      <c r="C573479" s="94">
        <v>220929</v>
      </c>
    </row>
    <row r="573480" spans="1:3" ht="24">
      <c r="A573480" s="23" t="s">
        <v>113</v>
      </c>
      <c r="B573480" s="94">
        <v>95208</v>
      </c>
      <c r="C573480" s="94">
        <v>207239</v>
      </c>
    </row>
    <row r="573481" spans="1:3" ht="24">
      <c r="A573481" s="23" t="s">
        <v>114</v>
      </c>
      <c r="B573481" s="94">
        <v>82826</v>
      </c>
      <c r="C573481" s="94">
        <v>217243</v>
      </c>
    </row>
    <row r="573482" spans="1:3" ht="24">
      <c r="A573482" s="23" t="s">
        <v>115</v>
      </c>
      <c r="B573482" s="94">
        <v>75602</v>
      </c>
      <c r="C573482" s="94">
        <v>217982</v>
      </c>
    </row>
    <row r="573483" spans="1:3" ht="24">
      <c r="A573483" s="23" t="s">
        <v>116</v>
      </c>
      <c r="B573483" s="94">
        <v>89544</v>
      </c>
      <c r="C573483" s="94">
        <v>223519</v>
      </c>
    </row>
    <row r="573484" spans="1:3" ht="24">
      <c r="A573484" s="23" t="s">
        <v>117</v>
      </c>
      <c r="B573484" s="94">
        <v>89058</v>
      </c>
      <c r="C573484" s="94">
        <v>237062</v>
      </c>
    </row>
    <row r="573485" spans="1:3" ht="24">
      <c r="A573485" s="23" t="s">
        <v>118</v>
      </c>
      <c r="B573485" s="94">
        <v>85923</v>
      </c>
      <c r="C573485" s="94">
        <v>229509</v>
      </c>
    </row>
    <row r="573486" spans="1:3" ht="24">
      <c r="A573486" s="23" t="s">
        <v>119</v>
      </c>
      <c r="B573486" s="94">
        <v>83479</v>
      </c>
      <c r="C573486" s="94">
        <v>236310</v>
      </c>
    </row>
    <row r="573487" spans="1:3" ht="24">
      <c r="A573487" s="23" t="s">
        <v>120</v>
      </c>
      <c r="B573487" s="94">
        <v>72772</v>
      </c>
      <c r="C573487" s="94">
        <v>237178</v>
      </c>
    </row>
    <row r="573488" spans="1:3" ht="24">
      <c r="A573488" s="23" t="s">
        <v>121</v>
      </c>
      <c r="B573488" s="94">
        <v>89276</v>
      </c>
      <c r="C573488" s="94">
        <v>233462</v>
      </c>
    </row>
    <row r="573489" spans="1:3" ht="24">
      <c r="A573489" s="23" t="s">
        <v>122</v>
      </c>
      <c r="B573489" s="94">
        <v>82978</v>
      </c>
      <c r="C573489" s="94">
        <v>243637</v>
      </c>
    </row>
    <row r="573490" spans="1:3" ht="24">
      <c r="A573490" s="23" t="s">
        <v>123</v>
      </c>
      <c r="B573490" s="94">
        <v>91827</v>
      </c>
      <c r="C573490" s="94">
        <v>251853</v>
      </c>
    </row>
    <row r="573491" spans="1:3" ht="24">
      <c r="A573491" s="23" t="s">
        <v>124</v>
      </c>
      <c r="B573491" s="94">
        <v>87055</v>
      </c>
      <c r="C573491" s="94">
        <v>262292</v>
      </c>
    </row>
    <row r="573492" spans="1:3" ht="24">
      <c r="A573492" s="23" t="s">
        <v>125</v>
      </c>
      <c r="B573492" s="94">
        <v>105838</v>
      </c>
      <c r="C573492" s="94">
        <v>275267</v>
      </c>
    </row>
    <row r="573493" spans="1:3" ht="24">
      <c r="A573493" s="23" t="s">
        <v>126</v>
      </c>
      <c r="B573493" s="94">
        <v>81676</v>
      </c>
      <c r="C573493" s="94">
        <v>283634</v>
      </c>
    </row>
    <row r="573494" spans="1:3" ht="24">
      <c r="A573494" s="23" t="s">
        <v>8</v>
      </c>
      <c r="B573494" s="94">
        <v>82029</v>
      </c>
      <c r="C573494" s="94">
        <v>286179</v>
      </c>
    </row>
    <row r="573495" spans="1:3" ht="24">
      <c r="A573495" s="23" t="s">
        <v>9</v>
      </c>
      <c r="B573495" s="94">
        <v>88459</v>
      </c>
      <c r="C573495" s="94">
        <v>286047</v>
      </c>
    </row>
    <row r="573496" spans="1:3" ht="24">
      <c r="A573496" s="23" t="s">
        <v>10</v>
      </c>
      <c r="B573496" s="94">
        <v>73043</v>
      </c>
      <c r="C573496" s="94">
        <v>307363</v>
      </c>
    </row>
    <row r="573497" spans="1:3" ht="24">
      <c r="A573497" s="23" t="s">
        <v>11</v>
      </c>
      <c r="B573497" s="94">
        <v>79345</v>
      </c>
      <c r="C573497" s="94">
        <v>295015</v>
      </c>
    </row>
    <row r="573498" spans="1:3" ht="24">
      <c r="A573498" s="23" t="s">
        <v>12</v>
      </c>
      <c r="B573498" s="95">
        <v>0</v>
      </c>
      <c r="C573498" s="95">
        <v>0</v>
      </c>
    </row>
    <row r="589826" spans="1:3" ht="36">
      <c r="A589826" s="23" t="s">
        <v>74</v>
      </c>
      <c r="B589826" s="70" t="s">
        <v>75</v>
      </c>
      <c r="C589826" s="70"/>
    </row>
    <row r="589827" spans="1:3" ht="24">
      <c r="A589827" s="23" t="s">
        <v>76</v>
      </c>
      <c r="B589827" s="70" t="s">
        <v>77</v>
      </c>
      <c r="C589827" s="70"/>
    </row>
    <row r="589828" spans="1:3">
      <c r="A589828" s="23" t="s">
        <v>135</v>
      </c>
      <c r="B589828" s="70" t="s">
        <v>148</v>
      </c>
      <c r="C589828" s="70" t="s">
        <v>72</v>
      </c>
    </row>
    <row r="589829" spans="1:3" ht="24">
      <c r="A589829" s="23" t="s">
        <v>78</v>
      </c>
      <c r="B589829" s="94">
        <v>29566</v>
      </c>
      <c r="C589829" s="94">
        <v>73709</v>
      </c>
    </row>
    <row r="589830" spans="1:3" ht="24">
      <c r="A589830" s="23" t="s">
        <v>79</v>
      </c>
      <c r="B589830" s="94">
        <v>34890</v>
      </c>
      <c r="C589830" s="94">
        <v>87092</v>
      </c>
    </row>
    <row r="589831" spans="1:3" ht="24">
      <c r="A589831" s="23" t="s">
        <v>80</v>
      </c>
      <c r="B589831" s="94">
        <v>34380</v>
      </c>
      <c r="C589831" s="94">
        <v>84398</v>
      </c>
    </row>
    <row r="589832" spans="1:3" ht="24">
      <c r="A589832" s="23" t="s">
        <v>81</v>
      </c>
      <c r="B589832" s="94">
        <v>40398</v>
      </c>
      <c r="C589832" s="94">
        <v>101434</v>
      </c>
    </row>
    <row r="589833" spans="1:3" ht="24">
      <c r="A589833" s="23" t="s">
        <v>82</v>
      </c>
      <c r="B589833" s="94">
        <v>38610</v>
      </c>
      <c r="C589833" s="94">
        <v>97966</v>
      </c>
    </row>
    <row r="589834" spans="1:3" ht="24">
      <c r="A589834" s="23" t="s">
        <v>83</v>
      </c>
      <c r="B589834" s="94">
        <v>50120</v>
      </c>
      <c r="C589834" s="94">
        <v>116716</v>
      </c>
    </row>
    <row r="589835" spans="1:3" ht="24">
      <c r="A589835" s="23" t="s">
        <v>84</v>
      </c>
      <c r="B589835" s="94">
        <v>42720</v>
      </c>
      <c r="C589835" s="94">
        <v>109341</v>
      </c>
    </row>
    <row r="589836" spans="1:3" ht="24">
      <c r="A589836" s="23" t="s">
        <v>85</v>
      </c>
      <c r="B589836" s="94">
        <v>41749</v>
      </c>
      <c r="C589836" s="94">
        <v>104011</v>
      </c>
    </row>
    <row r="589837" spans="1:3" ht="24">
      <c r="A589837" s="23" t="s">
        <v>86</v>
      </c>
      <c r="B589837" s="94">
        <v>32536</v>
      </c>
      <c r="C589837" s="94">
        <v>98627</v>
      </c>
    </row>
    <row r="589838" spans="1:3" ht="24">
      <c r="A589838" s="23" t="s">
        <v>87</v>
      </c>
      <c r="B589838" s="94">
        <v>37442</v>
      </c>
      <c r="C589838" s="94">
        <v>107659</v>
      </c>
    </row>
    <row r="589839" spans="1:3" ht="24">
      <c r="A589839" s="23" t="s">
        <v>88</v>
      </c>
      <c r="B589839" s="94">
        <v>40752</v>
      </c>
      <c r="C589839" s="94">
        <v>117954</v>
      </c>
    </row>
    <row r="589840" spans="1:3" ht="24">
      <c r="A589840" s="23" t="s">
        <v>89</v>
      </c>
      <c r="B589840" s="94">
        <v>39612</v>
      </c>
      <c r="C589840" s="94">
        <v>122125</v>
      </c>
    </row>
    <row r="589841" spans="1:3" ht="24">
      <c r="A589841" s="23" t="s">
        <v>90</v>
      </c>
      <c r="B589841" s="94">
        <v>68955</v>
      </c>
      <c r="C589841" s="94">
        <v>136480</v>
      </c>
    </row>
    <row r="589842" spans="1:3" ht="24">
      <c r="A589842" s="23" t="s">
        <v>91</v>
      </c>
      <c r="B589842" s="94">
        <v>77422</v>
      </c>
      <c r="C589842" s="94">
        <v>138272</v>
      </c>
    </row>
    <row r="589843" spans="1:3" ht="24">
      <c r="A589843" s="23" t="s">
        <v>92</v>
      </c>
      <c r="B589843" s="94">
        <v>64699</v>
      </c>
      <c r="C589843" s="94">
        <v>132831</v>
      </c>
    </row>
    <row r="589844" spans="1:3" ht="24">
      <c r="A589844" s="23" t="s">
        <v>93</v>
      </c>
      <c r="B589844" s="94">
        <v>80049</v>
      </c>
      <c r="C589844" s="94">
        <v>147332</v>
      </c>
    </row>
    <row r="589845" spans="1:3" ht="24">
      <c r="A589845" s="23" t="s">
        <v>94</v>
      </c>
      <c r="B589845" s="94">
        <v>79290</v>
      </c>
      <c r="C589845" s="94">
        <v>153180</v>
      </c>
    </row>
    <row r="589846" spans="1:3" ht="24">
      <c r="A589846" s="23" t="s">
        <v>95</v>
      </c>
      <c r="B589846" s="94">
        <v>89835</v>
      </c>
      <c r="C589846" s="94">
        <v>167808</v>
      </c>
    </row>
    <row r="589847" spans="1:3" ht="24">
      <c r="A589847" s="23" t="s">
        <v>96</v>
      </c>
      <c r="B589847" s="94">
        <v>94436</v>
      </c>
      <c r="C589847" s="94">
        <v>173615</v>
      </c>
    </row>
    <row r="589848" spans="1:3" ht="24">
      <c r="A589848" s="23" t="s">
        <v>97</v>
      </c>
      <c r="B589848" s="94">
        <v>111562</v>
      </c>
      <c r="C589848" s="94">
        <v>194580</v>
      </c>
    </row>
    <row r="589849" spans="1:3" ht="24">
      <c r="A589849" s="23" t="s">
        <v>98</v>
      </c>
      <c r="B589849" s="94">
        <v>114126</v>
      </c>
      <c r="C589849" s="94">
        <v>212474</v>
      </c>
    </row>
    <row r="589850" spans="1:3" ht="24">
      <c r="A589850" s="23" t="s">
        <v>99</v>
      </c>
      <c r="B589850" s="94">
        <v>109317</v>
      </c>
      <c r="C589850" s="94">
        <v>208185</v>
      </c>
    </row>
    <row r="589851" spans="1:3" ht="24">
      <c r="A589851" s="23" t="s">
        <v>100</v>
      </c>
      <c r="B589851" s="94">
        <v>95872</v>
      </c>
      <c r="C589851" s="94">
        <v>200792</v>
      </c>
    </row>
    <row r="589852" spans="1:3" ht="24">
      <c r="A589852" s="23" t="s">
        <v>101</v>
      </c>
      <c r="B589852" s="94">
        <v>96282</v>
      </c>
      <c r="C589852" s="94">
        <v>205081</v>
      </c>
    </row>
    <row r="589853" spans="1:3" ht="24">
      <c r="A589853" s="23" t="s">
        <v>102</v>
      </c>
      <c r="B589853" s="94">
        <v>95233</v>
      </c>
      <c r="C589853" s="94">
        <v>214637</v>
      </c>
    </row>
    <row r="589854" spans="1:3" ht="24">
      <c r="A589854" s="23" t="s">
        <v>103</v>
      </c>
      <c r="B589854" s="94">
        <v>63483</v>
      </c>
      <c r="C589854" s="94">
        <v>177006</v>
      </c>
    </row>
    <row r="589855" spans="1:3" ht="24">
      <c r="A589855" s="23" t="s">
        <v>104</v>
      </c>
      <c r="B589855" s="94">
        <v>78325</v>
      </c>
      <c r="C589855" s="94">
        <v>187566</v>
      </c>
    </row>
    <row r="589856" spans="1:3" ht="24">
      <c r="A589856" s="23" t="s">
        <v>105</v>
      </c>
      <c r="B589856" s="94">
        <v>98600</v>
      </c>
      <c r="C589856" s="94">
        <v>213597</v>
      </c>
    </row>
    <row r="589857" spans="1:3" ht="24">
      <c r="A589857" s="23" t="s">
        <v>106</v>
      </c>
      <c r="B589857" s="94">
        <v>101095</v>
      </c>
      <c r="C589857" s="94">
        <v>217335</v>
      </c>
    </row>
    <row r="589858" spans="1:3" ht="24">
      <c r="A589858" s="23" t="s">
        <v>107</v>
      </c>
      <c r="B589858" s="94">
        <v>105224</v>
      </c>
      <c r="C589858" s="94">
        <v>220563</v>
      </c>
    </row>
    <row r="589859" spans="1:3" ht="24">
      <c r="A589859" s="23" t="s">
        <v>108</v>
      </c>
      <c r="B589859" s="94">
        <v>82618</v>
      </c>
      <c r="C589859" s="94">
        <v>202396</v>
      </c>
    </row>
    <row r="589860" spans="1:3" ht="24">
      <c r="A589860" s="23" t="s">
        <v>109</v>
      </c>
      <c r="B589860" s="94">
        <v>87855</v>
      </c>
      <c r="C589860" s="94">
        <v>221869</v>
      </c>
    </row>
    <row r="589861" spans="1:3" ht="24">
      <c r="A589861" s="23" t="s">
        <v>110</v>
      </c>
      <c r="B589861" s="94">
        <v>91112</v>
      </c>
      <c r="C589861" s="94">
        <v>220092</v>
      </c>
    </row>
    <row r="589862" spans="1:3" ht="24">
      <c r="A589862" s="23" t="s">
        <v>111</v>
      </c>
      <c r="B589862" s="94">
        <v>75957</v>
      </c>
      <c r="C589862" s="94">
        <v>204799</v>
      </c>
    </row>
    <row r="589863" spans="1:3" ht="24">
      <c r="A589863" s="23" t="s">
        <v>112</v>
      </c>
      <c r="B589863" s="94">
        <v>101344</v>
      </c>
      <c r="C589863" s="94">
        <v>220929</v>
      </c>
    </row>
    <row r="589864" spans="1:3" ht="24">
      <c r="A589864" s="23" t="s">
        <v>113</v>
      </c>
      <c r="B589864" s="94">
        <v>95208</v>
      </c>
      <c r="C589864" s="94">
        <v>207239</v>
      </c>
    </row>
    <row r="589865" spans="1:3" ht="24">
      <c r="A589865" s="23" t="s">
        <v>114</v>
      </c>
      <c r="B589865" s="94">
        <v>82826</v>
      </c>
      <c r="C589865" s="94">
        <v>217243</v>
      </c>
    </row>
    <row r="589866" spans="1:3" ht="24">
      <c r="A589866" s="23" t="s">
        <v>115</v>
      </c>
      <c r="B589866" s="94">
        <v>75602</v>
      </c>
      <c r="C589866" s="94">
        <v>217982</v>
      </c>
    </row>
    <row r="589867" spans="1:3" ht="24">
      <c r="A589867" s="23" t="s">
        <v>116</v>
      </c>
      <c r="B589867" s="94">
        <v>89544</v>
      </c>
      <c r="C589867" s="94">
        <v>223519</v>
      </c>
    </row>
    <row r="589868" spans="1:3" ht="24">
      <c r="A589868" s="23" t="s">
        <v>117</v>
      </c>
      <c r="B589868" s="94">
        <v>89058</v>
      </c>
      <c r="C589868" s="94">
        <v>237062</v>
      </c>
    </row>
    <row r="589869" spans="1:3" ht="24">
      <c r="A589869" s="23" t="s">
        <v>118</v>
      </c>
      <c r="B589869" s="94">
        <v>85923</v>
      </c>
      <c r="C589869" s="94">
        <v>229509</v>
      </c>
    </row>
    <row r="589870" spans="1:3" ht="24">
      <c r="A589870" s="23" t="s">
        <v>119</v>
      </c>
      <c r="B589870" s="94">
        <v>83479</v>
      </c>
      <c r="C589870" s="94">
        <v>236310</v>
      </c>
    </row>
    <row r="589871" spans="1:3" ht="24">
      <c r="A589871" s="23" t="s">
        <v>120</v>
      </c>
      <c r="B589871" s="94">
        <v>72772</v>
      </c>
      <c r="C589871" s="94">
        <v>237178</v>
      </c>
    </row>
    <row r="589872" spans="1:3" ht="24">
      <c r="A589872" s="23" t="s">
        <v>121</v>
      </c>
      <c r="B589872" s="94">
        <v>89276</v>
      </c>
      <c r="C589872" s="94">
        <v>233462</v>
      </c>
    </row>
    <row r="589873" spans="1:3" ht="24">
      <c r="A589873" s="23" t="s">
        <v>122</v>
      </c>
      <c r="B589873" s="94">
        <v>82978</v>
      </c>
      <c r="C589873" s="94">
        <v>243637</v>
      </c>
    </row>
    <row r="589874" spans="1:3" ht="24">
      <c r="A589874" s="23" t="s">
        <v>123</v>
      </c>
      <c r="B589874" s="94">
        <v>91827</v>
      </c>
      <c r="C589874" s="94">
        <v>251853</v>
      </c>
    </row>
    <row r="589875" spans="1:3" ht="24">
      <c r="A589875" s="23" t="s">
        <v>124</v>
      </c>
      <c r="B589875" s="94">
        <v>87055</v>
      </c>
      <c r="C589875" s="94">
        <v>262292</v>
      </c>
    </row>
    <row r="589876" spans="1:3" ht="24">
      <c r="A589876" s="23" t="s">
        <v>125</v>
      </c>
      <c r="B589876" s="94">
        <v>105838</v>
      </c>
      <c r="C589876" s="94">
        <v>275267</v>
      </c>
    </row>
    <row r="589877" spans="1:3" ht="24">
      <c r="A589877" s="23" t="s">
        <v>126</v>
      </c>
      <c r="B589877" s="94">
        <v>81676</v>
      </c>
      <c r="C589877" s="94">
        <v>283634</v>
      </c>
    </row>
    <row r="589878" spans="1:3" ht="24">
      <c r="A589878" s="23" t="s">
        <v>8</v>
      </c>
      <c r="B589878" s="94">
        <v>82029</v>
      </c>
      <c r="C589878" s="94">
        <v>286179</v>
      </c>
    </row>
    <row r="589879" spans="1:3" ht="24">
      <c r="A589879" s="23" t="s">
        <v>9</v>
      </c>
      <c r="B589879" s="94">
        <v>88459</v>
      </c>
      <c r="C589879" s="94">
        <v>286047</v>
      </c>
    </row>
    <row r="589880" spans="1:3" ht="24">
      <c r="A589880" s="23" t="s">
        <v>10</v>
      </c>
      <c r="B589880" s="94">
        <v>73043</v>
      </c>
      <c r="C589880" s="94">
        <v>307363</v>
      </c>
    </row>
    <row r="589881" spans="1:3" ht="24">
      <c r="A589881" s="23" t="s">
        <v>11</v>
      </c>
      <c r="B589881" s="94">
        <v>79345</v>
      </c>
      <c r="C589881" s="94">
        <v>295015</v>
      </c>
    </row>
    <row r="589882" spans="1:3" ht="24">
      <c r="A589882" s="23" t="s">
        <v>12</v>
      </c>
      <c r="B589882" s="95">
        <v>0</v>
      </c>
      <c r="C589882" s="95">
        <v>0</v>
      </c>
    </row>
    <row r="606210" spans="1:3" ht="36">
      <c r="A606210" s="23" t="s">
        <v>74</v>
      </c>
      <c r="B606210" s="70" t="s">
        <v>75</v>
      </c>
      <c r="C606210" s="70"/>
    </row>
    <row r="606211" spans="1:3" ht="24">
      <c r="A606211" s="23" t="s">
        <v>76</v>
      </c>
      <c r="B606211" s="70" t="s">
        <v>77</v>
      </c>
      <c r="C606211" s="70"/>
    </row>
    <row r="606212" spans="1:3">
      <c r="A606212" s="23" t="s">
        <v>135</v>
      </c>
      <c r="B606212" s="70" t="s">
        <v>148</v>
      </c>
      <c r="C606212" s="70" t="s">
        <v>72</v>
      </c>
    </row>
    <row r="606213" spans="1:3" ht="24">
      <c r="A606213" s="23" t="s">
        <v>78</v>
      </c>
      <c r="B606213" s="94">
        <v>29566</v>
      </c>
      <c r="C606213" s="94">
        <v>73709</v>
      </c>
    </row>
    <row r="606214" spans="1:3" ht="24">
      <c r="A606214" s="23" t="s">
        <v>79</v>
      </c>
      <c r="B606214" s="94">
        <v>34890</v>
      </c>
      <c r="C606214" s="94">
        <v>87092</v>
      </c>
    </row>
    <row r="606215" spans="1:3" ht="24">
      <c r="A606215" s="23" t="s">
        <v>80</v>
      </c>
      <c r="B606215" s="94">
        <v>34380</v>
      </c>
      <c r="C606215" s="94">
        <v>84398</v>
      </c>
    </row>
    <row r="606216" spans="1:3" ht="24">
      <c r="A606216" s="23" t="s">
        <v>81</v>
      </c>
      <c r="B606216" s="94">
        <v>40398</v>
      </c>
      <c r="C606216" s="94">
        <v>101434</v>
      </c>
    </row>
    <row r="606217" spans="1:3" ht="24">
      <c r="A606217" s="23" t="s">
        <v>82</v>
      </c>
      <c r="B606217" s="94">
        <v>38610</v>
      </c>
      <c r="C606217" s="94">
        <v>97966</v>
      </c>
    </row>
    <row r="606218" spans="1:3" ht="24">
      <c r="A606218" s="23" t="s">
        <v>83</v>
      </c>
      <c r="B606218" s="94">
        <v>50120</v>
      </c>
      <c r="C606218" s="94">
        <v>116716</v>
      </c>
    </row>
    <row r="606219" spans="1:3" ht="24">
      <c r="A606219" s="23" t="s">
        <v>84</v>
      </c>
      <c r="B606219" s="94">
        <v>42720</v>
      </c>
      <c r="C606219" s="94">
        <v>109341</v>
      </c>
    </row>
    <row r="606220" spans="1:3" ht="24">
      <c r="A606220" s="23" t="s">
        <v>85</v>
      </c>
      <c r="B606220" s="94">
        <v>41749</v>
      </c>
      <c r="C606220" s="94">
        <v>104011</v>
      </c>
    </row>
    <row r="606221" spans="1:3" ht="24">
      <c r="A606221" s="23" t="s">
        <v>86</v>
      </c>
      <c r="B606221" s="94">
        <v>32536</v>
      </c>
      <c r="C606221" s="94">
        <v>98627</v>
      </c>
    </row>
    <row r="606222" spans="1:3" ht="24">
      <c r="A606222" s="23" t="s">
        <v>87</v>
      </c>
      <c r="B606222" s="94">
        <v>37442</v>
      </c>
      <c r="C606222" s="94">
        <v>107659</v>
      </c>
    </row>
    <row r="606223" spans="1:3" ht="24">
      <c r="A606223" s="23" t="s">
        <v>88</v>
      </c>
      <c r="B606223" s="94">
        <v>40752</v>
      </c>
      <c r="C606223" s="94">
        <v>117954</v>
      </c>
    </row>
    <row r="606224" spans="1:3" ht="24">
      <c r="A606224" s="23" t="s">
        <v>89</v>
      </c>
      <c r="B606224" s="94">
        <v>39612</v>
      </c>
      <c r="C606224" s="94">
        <v>122125</v>
      </c>
    </row>
    <row r="606225" spans="1:3" ht="24">
      <c r="A606225" s="23" t="s">
        <v>90</v>
      </c>
      <c r="B606225" s="94">
        <v>68955</v>
      </c>
      <c r="C606225" s="94">
        <v>136480</v>
      </c>
    </row>
    <row r="606226" spans="1:3" ht="24">
      <c r="A606226" s="23" t="s">
        <v>91</v>
      </c>
      <c r="B606226" s="94">
        <v>77422</v>
      </c>
      <c r="C606226" s="94">
        <v>138272</v>
      </c>
    </row>
    <row r="606227" spans="1:3" ht="24">
      <c r="A606227" s="23" t="s">
        <v>92</v>
      </c>
      <c r="B606227" s="94">
        <v>64699</v>
      </c>
      <c r="C606227" s="94">
        <v>132831</v>
      </c>
    </row>
    <row r="606228" spans="1:3" ht="24">
      <c r="A606228" s="23" t="s">
        <v>93</v>
      </c>
      <c r="B606228" s="94">
        <v>80049</v>
      </c>
      <c r="C606228" s="94">
        <v>147332</v>
      </c>
    </row>
    <row r="606229" spans="1:3" ht="24">
      <c r="A606229" s="23" t="s">
        <v>94</v>
      </c>
      <c r="B606229" s="94">
        <v>79290</v>
      </c>
      <c r="C606229" s="94">
        <v>153180</v>
      </c>
    </row>
    <row r="606230" spans="1:3" ht="24">
      <c r="A606230" s="23" t="s">
        <v>95</v>
      </c>
      <c r="B606230" s="94">
        <v>89835</v>
      </c>
      <c r="C606230" s="94">
        <v>167808</v>
      </c>
    </row>
    <row r="606231" spans="1:3" ht="24">
      <c r="A606231" s="23" t="s">
        <v>96</v>
      </c>
      <c r="B606231" s="94">
        <v>94436</v>
      </c>
      <c r="C606231" s="94">
        <v>173615</v>
      </c>
    </row>
    <row r="606232" spans="1:3" ht="24">
      <c r="A606232" s="23" t="s">
        <v>97</v>
      </c>
      <c r="B606232" s="94">
        <v>111562</v>
      </c>
      <c r="C606232" s="94">
        <v>194580</v>
      </c>
    </row>
    <row r="606233" spans="1:3" ht="24">
      <c r="A606233" s="23" t="s">
        <v>98</v>
      </c>
      <c r="B606233" s="94">
        <v>114126</v>
      </c>
      <c r="C606233" s="94">
        <v>212474</v>
      </c>
    </row>
    <row r="606234" spans="1:3" ht="24">
      <c r="A606234" s="23" t="s">
        <v>99</v>
      </c>
      <c r="B606234" s="94">
        <v>109317</v>
      </c>
      <c r="C606234" s="94">
        <v>208185</v>
      </c>
    </row>
    <row r="606235" spans="1:3" ht="24">
      <c r="A606235" s="23" t="s">
        <v>100</v>
      </c>
      <c r="B606235" s="94">
        <v>95872</v>
      </c>
      <c r="C606235" s="94">
        <v>200792</v>
      </c>
    </row>
    <row r="606236" spans="1:3" ht="24">
      <c r="A606236" s="23" t="s">
        <v>101</v>
      </c>
      <c r="B606236" s="94">
        <v>96282</v>
      </c>
      <c r="C606236" s="94">
        <v>205081</v>
      </c>
    </row>
    <row r="606237" spans="1:3" ht="24">
      <c r="A606237" s="23" t="s">
        <v>102</v>
      </c>
      <c r="B606237" s="94">
        <v>95233</v>
      </c>
      <c r="C606237" s="94">
        <v>214637</v>
      </c>
    </row>
    <row r="606238" spans="1:3" ht="24">
      <c r="A606238" s="23" t="s">
        <v>103</v>
      </c>
      <c r="B606238" s="94">
        <v>63483</v>
      </c>
      <c r="C606238" s="94">
        <v>177006</v>
      </c>
    </row>
    <row r="606239" spans="1:3" ht="24">
      <c r="A606239" s="23" t="s">
        <v>104</v>
      </c>
      <c r="B606239" s="94">
        <v>78325</v>
      </c>
      <c r="C606239" s="94">
        <v>187566</v>
      </c>
    </row>
    <row r="606240" spans="1:3" ht="24">
      <c r="A606240" s="23" t="s">
        <v>105</v>
      </c>
      <c r="B606240" s="94">
        <v>98600</v>
      </c>
      <c r="C606240" s="94">
        <v>213597</v>
      </c>
    </row>
    <row r="606241" spans="1:3" ht="24">
      <c r="A606241" s="23" t="s">
        <v>106</v>
      </c>
      <c r="B606241" s="94">
        <v>101095</v>
      </c>
      <c r="C606241" s="94">
        <v>217335</v>
      </c>
    </row>
    <row r="606242" spans="1:3" ht="24">
      <c r="A606242" s="23" t="s">
        <v>107</v>
      </c>
      <c r="B606242" s="94">
        <v>105224</v>
      </c>
      <c r="C606242" s="94">
        <v>220563</v>
      </c>
    </row>
    <row r="606243" spans="1:3" ht="24">
      <c r="A606243" s="23" t="s">
        <v>108</v>
      </c>
      <c r="B606243" s="94">
        <v>82618</v>
      </c>
      <c r="C606243" s="94">
        <v>202396</v>
      </c>
    </row>
    <row r="606244" spans="1:3" ht="24">
      <c r="A606244" s="23" t="s">
        <v>109</v>
      </c>
      <c r="B606244" s="94">
        <v>87855</v>
      </c>
      <c r="C606244" s="94">
        <v>221869</v>
      </c>
    </row>
    <row r="606245" spans="1:3" ht="24">
      <c r="A606245" s="23" t="s">
        <v>110</v>
      </c>
      <c r="B606245" s="94">
        <v>91112</v>
      </c>
      <c r="C606245" s="94">
        <v>220092</v>
      </c>
    </row>
    <row r="606246" spans="1:3" ht="24">
      <c r="A606246" s="23" t="s">
        <v>111</v>
      </c>
      <c r="B606246" s="94">
        <v>75957</v>
      </c>
      <c r="C606246" s="94">
        <v>204799</v>
      </c>
    </row>
    <row r="606247" spans="1:3" ht="24">
      <c r="A606247" s="23" t="s">
        <v>112</v>
      </c>
      <c r="B606247" s="94">
        <v>101344</v>
      </c>
      <c r="C606247" s="94">
        <v>220929</v>
      </c>
    </row>
    <row r="606248" spans="1:3" ht="24">
      <c r="A606248" s="23" t="s">
        <v>113</v>
      </c>
      <c r="B606248" s="94">
        <v>95208</v>
      </c>
      <c r="C606248" s="94">
        <v>207239</v>
      </c>
    </row>
    <row r="606249" spans="1:3" ht="24">
      <c r="A606249" s="23" t="s">
        <v>114</v>
      </c>
      <c r="B606249" s="94">
        <v>82826</v>
      </c>
      <c r="C606249" s="94">
        <v>217243</v>
      </c>
    </row>
    <row r="606250" spans="1:3" ht="24">
      <c r="A606250" s="23" t="s">
        <v>115</v>
      </c>
      <c r="B606250" s="94">
        <v>75602</v>
      </c>
      <c r="C606250" s="94">
        <v>217982</v>
      </c>
    </row>
    <row r="606251" spans="1:3" ht="24">
      <c r="A606251" s="23" t="s">
        <v>116</v>
      </c>
      <c r="B606251" s="94">
        <v>89544</v>
      </c>
      <c r="C606251" s="94">
        <v>223519</v>
      </c>
    </row>
    <row r="606252" spans="1:3" ht="24">
      <c r="A606252" s="23" t="s">
        <v>117</v>
      </c>
      <c r="B606252" s="94">
        <v>89058</v>
      </c>
      <c r="C606252" s="94">
        <v>237062</v>
      </c>
    </row>
    <row r="606253" spans="1:3" ht="24">
      <c r="A606253" s="23" t="s">
        <v>118</v>
      </c>
      <c r="B606253" s="94">
        <v>85923</v>
      </c>
      <c r="C606253" s="94">
        <v>229509</v>
      </c>
    </row>
    <row r="606254" spans="1:3" ht="24">
      <c r="A606254" s="23" t="s">
        <v>119</v>
      </c>
      <c r="B606254" s="94">
        <v>83479</v>
      </c>
      <c r="C606254" s="94">
        <v>236310</v>
      </c>
    </row>
    <row r="606255" spans="1:3" ht="24">
      <c r="A606255" s="23" t="s">
        <v>120</v>
      </c>
      <c r="B606255" s="94">
        <v>72772</v>
      </c>
      <c r="C606255" s="94">
        <v>237178</v>
      </c>
    </row>
    <row r="606256" spans="1:3" ht="24">
      <c r="A606256" s="23" t="s">
        <v>121</v>
      </c>
      <c r="B606256" s="94">
        <v>89276</v>
      </c>
      <c r="C606256" s="94">
        <v>233462</v>
      </c>
    </row>
    <row r="606257" spans="1:3" ht="24">
      <c r="A606257" s="23" t="s">
        <v>122</v>
      </c>
      <c r="B606257" s="94">
        <v>82978</v>
      </c>
      <c r="C606257" s="94">
        <v>243637</v>
      </c>
    </row>
    <row r="606258" spans="1:3" ht="24">
      <c r="A606258" s="23" t="s">
        <v>123</v>
      </c>
      <c r="B606258" s="94">
        <v>91827</v>
      </c>
      <c r="C606258" s="94">
        <v>251853</v>
      </c>
    </row>
    <row r="606259" spans="1:3" ht="24">
      <c r="A606259" s="23" t="s">
        <v>124</v>
      </c>
      <c r="B606259" s="94">
        <v>87055</v>
      </c>
      <c r="C606259" s="94">
        <v>262292</v>
      </c>
    </row>
    <row r="606260" spans="1:3" ht="24">
      <c r="A606260" s="23" t="s">
        <v>125</v>
      </c>
      <c r="B606260" s="94">
        <v>105838</v>
      </c>
      <c r="C606260" s="94">
        <v>275267</v>
      </c>
    </row>
    <row r="606261" spans="1:3" ht="24">
      <c r="A606261" s="23" t="s">
        <v>126</v>
      </c>
      <c r="B606261" s="94">
        <v>81676</v>
      </c>
      <c r="C606261" s="94">
        <v>283634</v>
      </c>
    </row>
    <row r="606262" spans="1:3" ht="24">
      <c r="A606262" s="23" t="s">
        <v>8</v>
      </c>
      <c r="B606262" s="94">
        <v>82029</v>
      </c>
      <c r="C606262" s="94">
        <v>286179</v>
      </c>
    </row>
    <row r="606263" spans="1:3" ht="24">
      <c r="A606263" s="23" t="s">
        <v>9</v>
      </c>
      <c r="B606263" s="94">
        <v>88459</v>
      </c>
      <c r="C606263" s="94">
        <v>286047</v>
      </c>
    </row>
    <row r="606264" spans="1:3" ht="24">
      <c r="A606264" s="23" t="s">
        <v>10</v>
      </c>
      <c r="B606264" s="94">
        <v>73043</v>
      </c>
      <c r="C606264" s="94">
        <v>307363</v>
      </c>
    </row>
    <row r="606265" spans="1:3" ht="24">
      <c r="A606265" s="23" t="s">
        <v>11</v>
      </c>
      <c r="B606265" s="94">
        <v>79345</v>
      </c>
      <c r="C606265" s="94">
        <v>295015</v>
      </c>
    </row>
    <row r="606266" spans="1:3" ht="24">
      <c r="A606266" s="23" t="s">
        <v>12</v>
      </c>
      <c r="B606266" s="95">
        <v>0</v>
      </c>
      <c r="C606266" s="95">
        <v>0</v>
      </c>
    </row>
    <row r="622594" spans="1:3" ht="36">
      <c r="A622594" s="23" t="s">
        <v>74</v>
      </c>
      <c r="B622594" s="70" t="s">
        <v>75</v>
      </c>
      <c r="C622594" s="70"/>
    </row>
    <row r="622595" spans="1:3" ht="24">
      <c r="A622595" s="23" t="s">
        <v>76</v>
      </c>
      <c r="B622595" s="70" t="s">
        <v>77</v>
      </c>
      <c r="C622595" s="70"/>
    </row>
    <row r="622596" spans="1:3">
      <c r="A622596" s="23" t="s">
        <v>135</v>
      </c>
      <c r="B622596" s="70" t="s">
        <v>148</v>
      </c>
      <c r="C622596" s="70" t="s">
        <v>72</v>
      </c>
    </row>
    <row r="622597" spans="1:3" ht="24">
      <c r="A622597" s="23" t="s">
        <v>78</v>
      </c>
      <c r="B622597" s="94">
        <v>29566</v>
      </c>
      <c r="C622597" s="94">
        <v>73709</v>
      </c>
    </row>
    <row r="622598" spans="1:3" ht="24">
      <c r="A622598" s="23" t="s">
        <v>79</v>
      </c>
      <c r="B622598" s="94">
        <v>34890</v>
      </c>
      <c r="C622598" s="94">
        <v>87092</v>
      </c>
    </row>
    <row r="622599" spans="1:3" ht="24">
      <c r="A622599" s="23" t="s">
        <v>80</v>
      </c>
      <c r="B622599" s="94">
        <v>34380</v>
      </c>
      <c r="C622599" s="94">
        <v>84398</v>
      </c>
    </row>
    <row r="622600" spans="1:3" ht="24">
      <c r="A622600" s="23" t="s">
        <v>81</v>
      </c>
      <c r="B622600" s="94">
        <v>40398</v>
      </c>
      <c r="C622600" s="94">
        <v>101434</v>
      </c>
    </row>
    <row r="622601" spans="1:3" ht="24">
      <c r="A622601" s="23" t="s">
        <v>82</v>
      </c>
      <c r="B622601" s="94">
        <v>38610</v>
      </c>
      <c r="C622601" s="94">
        <v>97966</v>
      </c>
    </row>
    <row r="622602" spans="1:3" ht="24">
      <c r="A622602" s="23" t="s">
        <v>83</v>
      </c>
      <c r="B622602" s="94">
        <v>50120</v>
      </c>
      <c r="C622602" s="94">
        <v>116716</v>
      </c>
    </row>
    <row r="622603" spans="1:3" ht="24">
      <c r="A622603" s="23" t="s">
        <v>84</v>
      </c>
      <c r="B622603" s="94">
        <v>42720</v>
      </c>
      <c r="C622603" s="94">
        <v>109341</v>
      </c>
    </row>
    <row r="622604" spans="1:3" ht="24">
      <c r="A622604" s="23" t="s">
        <v>85</v>
      </c>
      <c r="B622604" s="94">
        <v>41749</v>
      </c>
      <c r="C622604" s="94">
        <v>104011</v>
      </c>
    </row>
    <row r="622605" spans="1:3" ht="24">
      <c r="A622605" s="23" t="s">
        <v>86</v>
      </c>
      <c r="B622605" s="94">
        <v>32536</v>
      </c>
      <c r="C622605" s="94">
        <v>98627</v>
      </c>
    </row>
    <row r="622606" spans="1:3" ht="24">
      <c r="A622606" s="23" t="s">
        <v>87</v>
      </c>
      <c r="B622606" s="94">
        <v>37442</v>
      </c>
      <c r="C622606" s="94">
        <v>107659</v>
      </c>
    </row>
    <row r="622607" spans="1:3" ht="24">
      <c r="A622607" s="23" t="s">
        <v>88</v>
      </c>
      <c r="B622607" s="94">
        <v>40752</v>
      </c>
      <c r="C622607" s="94">
        <v>117954</v>
      </c>
    </row>
    <row r="622608" spans="1:3" ht="24">
      <c r="A622608" s="23" t="s">
        <v>89</v>
      </c>
      <c r="B622608" s="94">
        <v>39612</v>
      </c>
      <c r="C622608" s="94">
        <v>122125</v>
      </c>
    </row>
    <row r="622609" spans="1:3" ht="24">
      <c r="A622609" s="23" t="s">
        <v>90</v>
      </c>
      <c r="B622609" s="94">
        <v>68955</v>
      </c>
      <c r="C622609" s="94">
        <v>136480</v>
      </c>
    </row>
    <row r="622610" spans="1:3" ht="24">
      <c r="A622610" s="23" t="s">
        <v>91</v>
      </c>
      <c r="B622610" s="94">
        <v>77422</v>
      </c>
      <c r="C622610" s="94">
        <v>138272</v>
      </c>
    </row>
    <row r="622611" spans="1:3" ht="24">
      <c r="A622611" s="23" t="s">
        <v>92</v>
      </c>
      <c r="B622611" s="94">
        <v>64699</v>
      </c>
      <c r="C622611" s="94">
        <v>132831</v>
      </c>
    </row>
    <row r="622612" spans="1:3" ht="24">
      <c r="A622612" s="23" t="s">
        <v>93</v>
      </c>
      <c r="B622612" s="94">
        <v>80049</v>
      </c>
      <c r="C622612" s="94">
        <v>147332</v>
      </c>
    </row>
    <row r="622613" spans="1:3" ht="24">
      <c r="A622613" s="23" t="s">
        <v>94</v>
      </c>
      <c r="B622613" s="94">
        <v>79290</v>
      </c>
      <c r="C622613" s="94">
        <v>153180</v>
      </c>
    </row>
    <row r="622614" spans="1:3" ht="24">
      <c r="A622614" s="23" t="s">
        <v>95</v>
      </c>
      <c r="B622614" s="94">
        <v>89835</v>
      </c>
      <c r="C622614" s="94">
        <v>167808</v>
      </c>
    </row>
    <row r="622615" spans="1:3" ht="24">
      <c r="A622615" s="23" t="s">
        <v>96</v>
      </c>
      <c r="B622615" s="94">
        <v>94436</v>
      </c>
      <c r="C622615" s="94">
        <v>173615</v>
      </c>
    </row>
    <row r="622616" spans="1:3" ht="24">
      <c r="A622616" s="23" t="s">
        <v>97</v>
      </c>
      <c r="B622616" s="94">
        <v>111562</v>
      </c>
      <c r="C622616" s="94">
        <v>194580</v>
      </c>
    </row>
    <row r="622617" spans="1:3" ht="24">
      <c r="A622617" s="23" t="s">
        <v>98</v>
      </c>
      <c r="B622617" s="94">
        <v>114126</v>
      </c>
      <c r="C622617" s="94">
        <v>212474</v>
      </c>
    </row>
    <row r="622618" spans="1:3" ht="24">
      <c r="A622618" s="23" t="s">
        <v>99</v>
      </c>
      <c r="B622618" s="94">
        <v>109317</v>
      </c>
      <c r="C622618" s="94">
        <v>208185</v>
      </c>
    </row>
    <row r="622619" spans="1:3" ht="24">
      <c r="A622619" s="23" t="s">
        <v>100</v>
      </c>
      <c r="B622619" s="94">
        <v>95872</v>
      </c>
      <c r="C622619" s="94">
        <v>200792</v>
      </c>
    </row>
    <row r="622620" spans="1:3" ht="24">
      <c r="A622620" s="23" t="s">
        <v>101</v>
      </c>
      <c r="B622620" s="94">
        <v>96282</v>
      </c>
      <c r="C622620" s="94">
        <v>205081</v>
      </c>
    </row>
    <row r="622621" spans="1:3" ht="24">
      <c r="A622621" s="23" t="s">
        <v>102</v>
      </c>
      <c r="B622621" s="94">
        <v>95233</v>
      </c>
      <c r="C622621" s="94">
        <v>214637</v>
      </c>
    </row>
    <row r="622622" spans="1:3" ht="24">
      <c r="A622622" s="23" t="s">
        <v>103</v>
      </c>
      <c r="B622622" s="94">
        <v>63483</v>
      </c>
      <c r="C622622" s="94">
        <v>177006</v>
      </c>
    </row>
    <row r="622623" spans="1:3" ht="24">
      <c r="A622623" s="23" t="s">
        <v>104</v>
      </c>
      <c r="B622623" s="94">
        <v>78325</v>
      </c>
      <c r="C622623" s="94">
        <v>187566</v>
      </c>
    </row>
    <row r="622624" spans="1:3" ht="24">
      <c r="A622624" s="23" t="s">
        <v>105</v>
      </c>
      <c r="B622624" s="94">
        <v>98600</v>
      </c>
      <c r="C622624" s="94">
        <v>213597</v>
      </c>
    </row>
    <row r="622625" spans="1:3" ht="24">
      <c r="A622625" s="23" t="s">
        <v>106</v>
      </c>
      <c r="B622625" s="94">
        <v>101095</v>
      </c>
      <c r="C622625" s="94">
        <v>217335</v>
      </c>
    </row>
    <row r="622626" spans="1:3" ht="24">
      <c r="A622626" s="23" t="s">
        <v>107</v>
      </c>
      <c r="B622626" s="94">
        <v>105224</v>
      </c>
      <c r="C622626" s="94">
        <v>220563</v>
      </c>
    </row>
    <row r="622627" spans="1:3" ht="24">
      <c r="A622627" s="23" t="s">
        <v>108</v>
      </c>
      <c r="B622627" s="94">
        <v>82618</v>
      </c>
      <c r="C622627" s="94">
        <v>202396</v>
      </c>
    </row>
    <row r="622628" spans="1:3" ht="24">
      <c r="A622628" s="23" t="s">
        <v>109</v>
      </c>
      <c r="B622628" s="94">
        <v>87855</v>
      </c>
      <c r="C622628" s="94">
        <v>221869</v>
      </c>
    </row>
    <row r="622629" spans="1:3" ht="24">
      <c r="A622629" s="23" t="s">
        <v>110</v>
      </c>
      <c r="B622629" s="94">
        <v>91112</v>
      </c>
      <c r="C622629" s="94">
        <v>220092</v>
      </c>
    </row>
    <row r="622630" spans="1:3" ht="24">
      <c r="A622630" s="23" t="s">
        <v>111</v>
      </c>
      <c r="B622630" s="94">
        <v>75957</v>
      </c>
      <c r="C622630" s="94">
        <v>204799</v>
      </c>
    </row>
    <row r="622631" spans="1:3" ht="24">
      <c r="A622631" s="23" t="s">
        <v>112</v>
      </c>
      <c r="B622631" s="94">
        <v>101344</v>
      </c>
      <c r="C622631" s="94">
        <v>220929</v>
      </c>
    </row>
    <row r="622632" spans="1:3" ht="24">
      <c r="A622632" s="23" t="s">
        <v>113</v>
      </c>
      <c r="B622632" s="94">
        <v>95208</v>
      </c>
      <c r="C622632" s="94">
        <v>207239</v>
      </c>
    </row>
    <row r="622633" spans="1:3" ht="24">
      <c r="A622633" s="23" t="s">
        <v>114</v>
      </c>
      <c r="B622633" s="94">
        <v>82826</v>
      </c>
      <c r="C622633" s="94">
        <v>217243</v>
      </c>
    </row>
    <row r="622634" spans="1:3" ht="24">
      <c r="A622634" s="23" t="s">
        <v>115</v>
      </c>
      <c r="B622634" s="94">
        <v>75602</v>
      </c>
      <c r="C622634" s="94">
        <v>217982</v>
      </c>
    </row>
    <row r="622635" spans="1:3" ht="24">
      <c r="A622635" s="23" t="s">
        <v>116</v>
      </c>
      <c r="B622635" s="94">
        <v>89544</v>
      </c>
      <c r="C622635" s="94">
        <v>223519</v>
      </c>
    </row>
    <row r="622636" spans="1:3" ht="24">
      <c r="A622636" s="23" t="s">
        <v>117</v>
      </c>
      <c r="B622636" s="94">
        <v>89058</v>
      </c>
      <c r="C622636" s="94">
        <v>237062</v>
      </c>
    </row>
    <row r="622637" spans="1:3" ht="24">
      <c r="A622637" s="23" t="s">
        <v>118</v>
      </c>
      <c r="B622637" s="94">
        <v>85923</v>
      </c>
      <c r="C622637" s="94">
        <v>229509</v>
      </c>
    </row>
    <row r="622638" spans="1:3" ht="24">
      <c r="A622638" s="23" t="s">
        <v>119</v>
      </c>
      <c r="B622638" s="94">
        <v>83479</v>
      </c>
      <c r="C622638" s="94">
        <v>236310</v>
      </c>
    </row>
    <row r="622639" spans="1:3" ht="24">
      <c r="A622639" s="23" t="s">
        <v>120</v>
      </c>
      <c r="B622639" s="94">
        <v>72772</v>
      </c>
      <c r="C622639" s="94">
        <v>237178</v>
      </c>
    </row>
    <row r="622640" spans="1:3" ht="24">
      <c r="A622640" s="23" t="s">
        <v>121</v>
      </c>
      <c r="B622640" s="94">
        <v>89276</v>
      </c>
      <c r="C622640" s="94">
        <v>233462</v>
      </c>
    </row>
    <row r="622641" spans="1:3" ht="24">
      <c r="A622641" s="23" t="s">
        <v>122</v>
      </c>
      <c r="B622641" s="94">
        <v>82978</v>
      </c>
      <c r="C622641" s="94">
        <v>243637</v>
      </c>
    </row>
    <row r="622642" spans="1:3" ht="24">
      <c r="A622642" s="23" t="s">
        <v>123</v>
      </c>
      <c r="B622642" s="94">
        <v>91827</v>
      </c>
      <c r="C622642" s="94">
        <v>251853</v>
      </c>
    </row>
    <row r="622643" spans="1:3" ht="24">
      <c r="A622643" s="23" t="s">
        <v>124</v>
      </c>
      <c r="B622643" s="94">
        <v>87055</v>
      </c>
      <c r="C622643" s="94">
        <v>262292</v>
      </c>
    </row>
    <row r="622644" spans="1:3" ht="24">
      <c r="A622644" s="23" t="s">
        <v>125</v>
      </c>
      <c r="B622644" s="94">
        <v>105838</v>
      </c>
      <c r="C622644" s="94">
        <v>275267</v>
      </c>
    </row>
    <row r="622645" spans="1:3" ht="24">
      <c r="A622645" s="23" t="s">
        <v>126</v>
      </c>
      <c r="B622645" s="94">
        <v>81676</v>
      </c>
      <c r="C622645" s="94">
        <v>283634</v>
      </c>
    </row>
    <row r="622646" spans="1:3" ht="24">
      <c r="A622646" s="23" t="s">
        <v>8</v>
      </c>
      <c r="B622646" s="94">
        <v>82029</v>
      </c>
      <c r="C622646" s="94">
        <v>286179</v>
      </c>
    </row>
    <row r="622647" spans="1:3" ht="24">
      <c r="A622647" s="23" t="s">
        <v>9</v>
      </c>
      <c r="B622647" s="94">
        <v>88459</v>
      </c>
      <c r="C622647" s="94">
        <v>286047</v>
      </c>
    </row>
    <row r="622648" spans="1:3" ht="24">
      <c r="A622648" s="23" t="s">
        <v>10</v>
      </c>
      <c r="B622648" s="94">
        <v>73043</v>
      </c>
      <c r="C622648" s="94">
        <v>307363</v>
      </c>
    </row>
    <row r="622649" spans="1:3" ht="24">
      <c r="A622649" s="23" t="s">
        <v>11</v>
      </c>
      <c r="B622649" s="94">
        <v>79345</v>
      </c>
      <c r="C622649" s="94">
        <v>295015</v>
      </c>
    </row>
    <row r="622650" spans="1:3" ht="24">
      <c r="A622650" s="23" t="s">
        <v>12</v>
      </c>
      <c r="B622650" s="95">
        <v>0</v>
      </c>
      <c r="C622650" s="95">
        <v>0</v>
      </c>
    </row>
    <row r="638978" spans="1:3" ht="36">
      <c r="A638978" s="23" t="s">
        <v>74</v>
      </c>
      <c r="B638978" s="70" t="s">
        <v>75</v>
      </c>
      <c r="C638978" s="70"/>
    </row>
    <row r="638979" spans="1:3" ht="24">
      <c r="A638979" s="23" t="s">
        <v>76</v>
      </c>
      <c r="B638979" s="70" t="s">
        <v>77</v>
      </c>
      <c r="C638979" s="70"/>
    </row>
    <row r="638980" spans="1:3">
      <c r="A638980" s="23" t="s">
        <v>135</v>
      </c>
      <c r="B638980" s="70" t="s">
        <v>148</v>
      </c>
      <c r="C638980" s="70" t="s">
        <v>72</v>
      </c>
    </row>
    <row r="638981" spans="1:3" ht="24">
      <c r="A638981" s="23" t="s">
        <v>78</v>
      </c>
      <c r="B638981" s="94">
        <v>29566</v>
      </c>
      <c r="C638981" s="94">
        <v>73709</v>
      </c>
    </row>
    <row r="638982" spans="1:3" ht="24">
      <c r="A638982" s="23" t="s">
        <v>79</v>
      </c>
      <c r="B638982" s="94">
        <v>34890</v>
      </c>
      <c r="C638982" s="94">
        <v>87092</v>
      </c>
    </row>
    <row r="638983" spans="1:3" ht="24">
      <c r="A638983" s="23" t="s">
        <v>80</v>
      </c>
      <c r="B638983" s="94">
        <v>34380</v>
      </c>
      <c r="C638983" s="94">
        <v>84398</v>
      </c>
    </row>
    <row r="638984" spans="1:3" ht="24">
      <c r="A638984" s="23" t="s">
        <v>81</v>
      </c>
      <c r="B638984" s="94">
        <v>40398</v>
      </c>
      <c r="C638984" s="94">
        <v>101434</v>
      </c>
    </row>
    <row r="638985" spans="1:3" ht="24">
      <c r="A638985" s="23" t="s">
        <v>82</v>
      </c>
      <c r="B638985" s="94">
        <v>38610</v>
      </c>
      <c r="C638985" s="94">
        <v>97966</v>
      </c>
    </row>
    <row r="638986" spans="1:3" ht="24">
      <c r="A638986" s="23" t="s">
        <v>83</v>
      </c>
      <c r="B638986" s="94">
        <v>50120</v>
      </c>
      <c r="C638986" s="94">
        <v>116716</v>
      </c>
    </row>
    <row r="638987" spans="1:3" ht="24">
      <c r="A638987" s="23" t="s">
        <v>84</v>
      </c>
      <c r="B638987" s="94">
        <v>42720</v>
      </c>
      <c r="C638987" s="94">
        <v>109341</v>
      </c>
    </row>
    <row r="638988" spans="1:3" ht="24">
      <c r="A638988" s="23" t="s">
        <v>85</v>
      </c>
      <c r="B638988" s="94">
        <v>41749</v>
      </c>
      <c r="C638988" s="94">
        <v>104011</v>
      </c>
    </row>
    <row r="638989" spans="1:3" ht="24">
      <c r="A638989" s="23" t="s">
        <v>86</v>
      </c>
      <c r="B638989" s="94">
        <v>32536</v>
      </c>
      <c r="C638989" s="94">
        <v>98627</v>
      </c>
    </row>
    <row r="638990" spans="1:3" ht="24">
      <c r="A638990" s="23" t="s">
        <v>87</v>
      </c>
      <c r="B638990" s="94">
        <v>37442</v>
      </c>
      <c r="C638990" s="94">
        <v>107659</v>
      </c>
    </row>
    <row r="638991" spans="1:3" ht="24">
      <c r="A638991" s="23" t="s">
        <v>88</v>
      </c>
      <c r="B638991" s="94">
        <v>40752</v>
      </c>
      <c r="C638991" s="94">
        <v>117954</v>
      </c>
    </row>
    <row r="638992" spans="1:3" ht="24">
      <c r="A638992" s="23" t="s">
        <v>89</v>
      </c>
      <c r="B638992" s="94">
        <v>39612</v>
      </c>
      <c r="C638992" s="94">
        <v>122125</v>
      </c>
    </row>
    <row r="638993" spans="1:3" ht="24">
      <c r="A638993" s="23" t="s">
        <v>90</v>
      </c>
      <c r="B638993" s="94">
        <v>68955</v>
      </c>
      <c r="C638993" s="94">
        <v>136480</v>
      </c>
    </row>
    <row r="638994" spans="1:3" ht="24">
      <c r="A638994" s="23" t="s">
        <v>91</v>
      </c>
      <c r="B638994" s="94">
        <v>77422</v>
      </c>
      <c r="C638994" s="94">
        <v>138272</v>
      </c>
    </row>
    <row r="638995" spans="1:3" ht="24">
      <c r="A638995" s="23" t="s">
        <v>92</v>
      </c>
      <c r="B638995" s="94">
        <v>64699</v>
      </c>
      <c r="C638995" s="94">
        <v>132831</v>
      </c>
    </row>
    <row r="638996" spans="1:3" ht="24">
      <c r="A638996" s="23" t="s">
        <v>93</v>
      </c>
      <c r="B638996" s="94">
        <v>80049</v>
      </c>
      <c r="C638996" s="94">
        <v>147332</v>
      </c>
    </row>
    <row r="638997" spans="1:3" ht="24">
      <c r="A638997" s="23" t="s">
        <v>94</v>
      </c>
      <c r="B638997" s="94">
        <v>79290</v>
      </c>
      <c r="C638997" s="94">
        <v>153180</v>
      </c>
    </row>
    <row r="638998" spans="1:3" ht="24">
      <c r="A638998" s="23" t="s">
        <v>95</v>
      </c>
      <c r="B638998" s="94">
        <v>89835</v>
      </c>
      <c r="C638998" s="94">
        <v>167808</v>
      </c>
    </row>
    <row r="638999" spans="1:3" ht="24">
      <c r="A638999" s="23" t="s">
        <v>96</v>
      </c>
      <c r="B638999" s="94">
        <v>94436</v>
      </c>
      <c r="C638999" s="94">
        <v>173615</v>
      </c>
    </row>
    <row r="639000" spans="1:3" ht="24">
      <c r="A639000" s="23" t="s">
        <v>97</v>
      </c>
      <c r="B639000" s="94">
        <v>111562</v>
      </c>
      <c r="C639000" s="94">
        <v>194580</v>
      </c>
    </row>
    <row r="639001" spans="1:3" ht="24">
      <c r="A639001" s="23" t="s">
        <v>98</v>
      </c>
      <c r="B639001" s="94">
        <v>114126</v>
      </c>
      <c r="C639001" s="94">
        <v>212474</v>
      </c>
    </row>
    <row r="639002" spans="1:3" ht="24">
      <c r="A639002" s="23" t="s">
        <v>99</v>
      </c>
      <c r="B639002" s="94">
        <v>109317</v>
      </c>
      <c r="C639002" s="94">
        <v>208185</v>
      </c>
    </row>
    <row r="639003" spans="1:3" ht="24">
      <c r="A639003" s="23" t="s">
        <v>100</v>
      </c>
      <c r="B639003" s="94">
        <v>95872</v>
      </c>
      <c r="C639003" s="94">
        <v>200792</v>
      </c>
    </row>
    <row r="639004" spans="1:3" ht="24">
      <c r="A639004" s="23" t="s">
        <v>101</v>
      </c>
      <c r="B639004" s="94">
        <v>96282</v>
      </c>
      <c r="C639004" s="94">
        <v>205081</v>
      </c>
    </row>
    <row r="639005" spans="1:3" ht="24">
      <c r="A639005" s="23" t="s">
        <v>102</v>
      </c>
      <c r="B639005" s="94">
        <v>95233</v>
      </c>
      <c r="C639005" s="94">
        <v>214637</v>
      </c>
    </row>
    <row r="639006" spans="1:3" ht="24">
      <c r="A639006" s="23" t="s">
        <v>103</v>
      </c>
      <c r="B639006" s="94">
        <v>63483</v>
      </c>
      <c r="C639006" s="94">
        <v>177006</v>
      </c>
    </row>
    <row r="639007" spans="1:3" ht="24">
      <c r="A639007" s="23" t="s">
        <v>104</v>
      </c>
      <c r="B639007" s="94">
        <v>78325</v>
      </c>
      <c r="C639007" s="94">
        <v>187566</v>
      </c>
    </row>
    <row r="639008" spans="1:3" ht="24">
      <c r="A639008" s="23" t="s">
        <v>105</v>
      </c>
      <c r="B639008" s="94">
        <v>98600</v>
      </c>
      <c r="C639008" s="94">
        <v>213597</v>
      </c>
    </row>
    <row r="639009" spans="1:3" ht="24">
      <c r="A639009" s="23" t="s">
        <v>106</v>
      </c>
      <c r="B639009" s="94">
        <v>101095</v>
      </c>
      <c r="C639009" s="94">
        <v>217335</v>
      </c>
    </row>
    <row r="639010" spans="1:3" ht="24">
      <c r="A639010" s="23" t="s">
        <v>107</v>
      </c>
      <c r="B639010" s="94">
        <v>105224</v>
      </c>
      <c r="C639010" s="94">
        <v>220563</v>
      </c>
    </row>
    <row r="639011" spans="1:3" ht="24">
      <c r="A639011" s="23" t="s">
        <v>108</v>
      </c>
      <c r="B639011" s="94">
        <v>82618</v>
      </c>
      <c r="C639011" s="94">
        <v>202396</v>
      </c>
    </row>
    <row r="639012" spans="1:3" ht="24">
      <c r="A639012" s="23" t="s">
        <v>109</v>
      </c>
      <c r="B639012" s="94">
        <v>87855</v>
      </c>
      <c r="C639012" s="94">
        <v>221869</v>
      </c>
    </row>
    <row r="639013" spans="1:3" ht="24">
      <c r="A639013" s="23" t="s">
        <v>110</v>
      </c>
      <c r="B639013" s="94">
        <v>91112</v>
      </c>
      <c r="C639013" s="94">
        <v>220092</v>
      </c>
    </row>
    <row r="639014" spans="1:3" ht="24">
      <c r="A639014" s="23" t="s">
        <v>111</v>
      </c>
      <c r="B639014" s="94">
        <v>75957</v>
      </c>
      <c r="C639014" s="94">
        <v>204799</v>
      </c>
    </row>
    <row r="639015" spans="1:3" ht="24">
      <c r="A639015" s="23" t="s">
        <v>112</v>
      </c>
      <c r="B639015" s="94">
        <v>101344</v>
      </c>
      <c r="C639015" s="94">
        <v>220929</v>
      </c>
    </row>
    <row r="639016" spans="1:3" ht="24">
      <c r="A639016" s="23" t="s">
        <v>113</v>
      </c>
      <c r="B639016" s="94">
        <v>95208</v>
      </c>
      <c r="C639016" s="94">
        <v>207239</v>
      </c>
    </row>
    <row r="639017" spans="1:3" ht="24">
      <c r="A639017" s="23" t="s">
        <v>114</v>
      </c>
      <c r="B639017" s="94">
        <v>82826</v>
      </c>
      <c r="C639017" s="94">
        <v>217243</v>
      </c>
    </row>
    <row r="639018" spans="1:3" ht="24">
      <c r="A639018" s="23" t="s">
        <v>115</v>
      </c>
      <c r="B639018" s="94">
        <v>75602</v>
      </c>
      <c r="C639018" s="94">
        <v>217982</v>
      </c>
    </row>
    <row r="639019" spans="1:3" ht="24">
      <c r="A639019" s="23" t="s">
        <v>116</v>
      </c>
      <c r="B639019" s="94">
        <v>89544</v>
      </c>
      <c r="C639019" s="94">
        <v>223519</v>
      </c>
    </row>
    <row r="639020" spans="1:3" ht="24">
      <c r="A639020" s="23" t="s">
        <v>117</v>
      </c>
      <c r="B639020" s="94">
        <v>89058</v>
      </c>
      <c r="C639020" s="94">
        <v>237062</v>
      </c>
    </row>
    <row r="639021" spans="1:3" ht="24">
      <c r="A639021" s="23" t="s">
        <v>118</v>
      </c>
      <c r="B639021" s="94">
        <v>85923</v>
      </c>
      <c r="C639021" s="94">
        <v>229509</v>
      </c>
    </row>
    <row r="639022" spans="1:3" ht="24">
      <c r="A639022" s="23" t="s">
        <v>119</v>
      </c>
      <c r="B639022" s="94">
        <v>83479</v>
      </c>
      <c r="C639022" s="94">
        <v>236310</v>
      </c>
    </row>
    <row r="639023" spans="1:3" ht="24">
      <c r="A639023" s="23" t="s">
        <v>120</v>
      </c>
      <c r="B639023" s="94">
        <v>72772</v>
      </c>
      <c r="C639023" s="94">
        <v>237178</v>
      </c>
    </row>
    <row r="639024" spans="1:3" ht="24">
      <c r="A639024" s="23" t="s">
        <v>121</v>
      </c>
      <c r="B639024" s="94">
        <v>89276</v>
      </c>
      <c r="C639024" s="94">
        <v>233462</v>
      </c>
    </row>
    <row r="639025" spans="1:3" ht="24">
      <c r="A639025" s="23" t="s">
        <v>122</v>
      </c>
      <c r="B639025" s="94">
        <v>82978</v>
      </c>
      <c r="C639025" s="94">
        <v>243637</v>
      </c>
    </row>
    <row r="639026" spans="1:3" ht="24">
      <c r="A639026" s="23" t="s">
        <v>123</v>
      </c>
      <c r="B639026" s="94">
        <v>91827</v>
      </c>
      <c r="C639026" s="94">
        <v>251853</v>
      </c>
    </row>
    <row r="639027" spans="1:3" ht="24">
      <c r="A639027" s="23" t="s">
        <v>124</v>
      </c>
      <c r="B639027" s="94">
        <v>87055</v>
      </c>
      <c r="C639027" s="94">
        <v>262292</v>
      </c>
    </row>
    <row r="639028" spans="1:3" ht="24">
      <c r="A639028" s="23" t="s">
        <v>125</v>
      </c>
      <c r="B639028" s="94">
        <v>105838</v>
      </c>
      <c r="C639028" s="94">
        <v>275267</v>
      </c>
    </row>
    <row r="639029" spans="1:3" ht="24">
      <c r="A639029" s="23" t="s">
        <v>126</v>
      </c>
      <c r="B639029" s="94">
        <v>81676</v>
      </c>
      <c r="C639029" s="94">
        <v>283634</v>
      </c>
    </row>
    <row r="639030" spans="1:3" ht="24">
      <c r="A639030" s="23" t="s">
        <v>8</v>
      </c>
      <c r="B639030" s="94">
        <v>82029</v>
      </c>
      <c r="C639030" s="94">
        <v>286179</v>
      </c>
    </row>
    <row r="639031" spans="1:3" ht="24">
      <c r="A639031" s="23" t="s">
        <v>9</v>
      </c>
      <c r="B639031" s="94">
        <v>88459</v>
      </c>
      <c r="C639031" s="94">
        <v>286047</v>
      </c>
    </row>
    <row r="639032" spans="1:3" ht="24">
      <c r="A639032" s="23" t="s">
        <v>10</v>
      </c>
      <c r="B639032" s="94">
        <v>73043</v>
      </c>
      <c r="C639032" s="94">
        <v>307363</v>
      </c>
    </row>
    <row r="639033" spans="1:3" ht="24">
      <c r="A639033" s="23" t="s">
        <v>11</v>
      </c>
      <c r="B639033" s="94">
        <v>79345</v>
      </c>
      <c r="C639033" s="94">
        <v>295015</v>
      </c>
    </row>
    <row r="639034" spans="1:3" ht="24">
      <c r="A639034" s="23" t="s">
        <v>12</v>
      </c>
      <c r="B639034" s="95">
        <v>0</v>
      </c>
      <c r="C639034" s="95">
        <v>0</v>
      </c>
    </row>
    <row r="655362" spans="1:3" ht="36">
      <c r="A655362" s="23" t="s">
        <v>74</v>
      </c>
      <c r="B655362" s="70" t="s">
        <v>75</v>
      </c>
      <c r="C655362" s="70"/>
    </row>
    <row r="655363" spans="1:3" ht="24">
      <c r="A655363" s="23" t="s">
        <v>76</v>
      </c>
      <c r="B655363" s="70" t="s">
        <v>77</v>
      </c>
      <c r="C655363" s="70"/>
    </row>
    <row r="655364" spans="1:3">
      <c r="A655364" s="23" t="s">
        <v>135</v>
      </c>
      <c r="B655364" s="70" t="s">
        <v>148</v>
      </c>
      <c r="C655364" s="70" t="s">
        <v>72</v>
      </c>
    </row>
    <row r="655365" spans="1:3" ht="24">
      <c r="A655365" s="23" t="s">
        <v>78</v>
      </c>
      <c r="B655365" s="94">
        <v>29566</v>
      </c>
      <c r="C655365" s="94">
        <v>73709</v>
      </c>
    </row>
    <row r="655366" spans="1:3" ht="24">
      <c r="A655366" s="23" t="s">
        <v>79</v>
      </c>
      <c r="B655366" s="94">
        <v>34890</v>
      </c>
      <c r="C655366" s="94">
        <v>87092</v>
      </c>
    </row>
    <row r="655367" spans="1:3" ht="24">
      <c r="A655367" s="23" t="s">
        <v>80</v>
      </c>
      <c r="B655367" s="94">
        <v>34380</v>
      </c>
      <c r="C655367" s="94">
        <v>84398</v>
      </c>
    </row>
    <row r="655368" spans="1:3" ht="24">
      <c r="A655368" s="23" t="s">
        <v>81</v>
      </c>
      <c r="B655368" s="94">
        <v>40398</v>
      </c>
      <c r="C655368" s="94">
        <v>101434</v>
      </c>
    </row>
    <row r="655369" spans="1:3" ht="24">
      <c r="A655369" s="23" t="s">
        <v>82</v>
      </c>
      <c r="B655369" s="94">
        <v>38610</v>
      </c>
      <c r="C655369" s="94">
        <v>97966</v>
      </c>
    </row>
    <row r="655370" spans="1:3" ht="24">
      <c r="A655370" s="23" t="s">
        <v>83</v>
      </c>
      <c r="B655370" s="94">
        <v>50120</v>
      </c>
      <c r="C655370" s="94">
        <v>116716</v>
      </c>
    </row>
    <row r="655371" spans="1:3" ht="24">
      <c r="A655371" s="23" t="s">
        <v>84</v>
      </c>
      <c r="B655371" s="94">
        <v>42720</v>
      </c>
      <c r="C655371" s="94">
        <v>109341</v>
      </c>
    </row>
    <row r="655372" spans="1:3" ht="24">
      <c r="A655372" s="23" t="s">
        <v>85</v>
      </c>
      <c r="B655372" s="94">
        <v>41749</v>
      </c>
      <c r="C655372" s="94">
        <v>104011</v>
      </c>
    </row>
    <row r="655373" spans="1:3" ht="24">
      <c r="A655373" s="23" t="s">
        <v>86</v>
      </c>
      <c r="B655373" s="94">
        <v>32536</v>
      </c>
      <c r="C655373" s="94">
        <v>98627</v>
      </c>
    </row>
    <row r="655374" spans="1:3" ht="24">
      <c r="A655374" s="23" t="s">
        <v>87</v>
      </c>
      <c r="B655374" s="94">
        <v>37442</v>
      </c>
      <c r="C655374" s="94">
        <v>107659</v>
      </c>
    </row>
    <row r="655375" spans="1:3" ht="24">
      <c r="A655375" s="23" t="s">
        <v>88</v>
      </c>
      <c r="B655375" s="94">
        <v>40752</v>
      </c>
      <c r="C655375" s="94">
        <v>117954</v>
      </c>
    </row>
    <row r="655376" spans="1:3" ht="24">
      <c r="A655376" s="23" t="s">
        <v>89</v>
      </c>
      <c r="B655376" s="94">
        <v>39612</v>
      </c>
      <c r="C655376" s="94">
        <v>122125</v>
      </c>
    </row>
    <row r="655377" spans="1:3" ht="24">
      <c r="A655377" s="23" t="s">
        <v>90</v>
      </c>
      <c r="B655377" s="94">
        <v>68955</v>
      </c>
      <c r="C655377" s="94">
        <v>136480</v>
      </c>
    </row>
    <row r="655378" spans="1:3" ht="24">
      <c r="A655378" s="23" t="s">
        <v>91</v>
      </c>
      <c r="B655378" s="94">
        <v>77422</v>
      </c>
      <c r="C655378" s="94">
        <v>138272</v>
      </c>
    </row>
    <row r="655379" spans="1:3" ht="24">
      <c r="A655379" s="23" t="s">
        <v>92</v>
      </c>
      <c r="B655379" s="94">
        <v>64699</v>
      </c>
      <c r="C655379" s="94">
        <v>132831</v>
      </c>
    </row>
    <row r="655380" spans="1:3" ht="24">
      <c r="A655380" s="23" t="s">
        <v>93</v>
      </c>
      <c r="B655380" s="94">
        <v>80049</v>
      </c>
      <c r="C655380" s="94">
        <v>147332</v>
      </c>
    </row>
    <row r="655381" spans="1:3" ht="24">
      <c r="A655381" s="23" t="s">
        <v>94</v>
      </c>
      <c r="B655381" s="94">
        <v>79290</v>
      </c>
      <c r="C655381" s="94">
        <v>153180</v>
      </c>
    </row>
    <row r="655382" spans="1:3" ht="24">
      <c r="A655382" s="23" t="s">
        <v>95</v>
      </c>
      <c r="B655382" s="94">
        <v>89835</v>
      </c>
      <c r="C655382" s="94">
        <v>167808</v>
      </c>
    </row>
    <row r="655383" spans="1:3" ht="24">
      <c r="A655383" s="23" t="s">
        <v>96</v>
      </c>
      <c r="B655383" s="94">
        <v>94436</v>
      </c>
      <c r="C655383" s="94">
        <v>173615</v>
      </c>
    </row>
    <row r="655384" spans="1:3" ht="24">
      <c r="A655384" s="23" t="s">
        <v>97</v>
      </c>
      <c r="B655384" s="94">
        <v>111562</v>
      </c>
      <c r="C655384" s="94">
        <v>194580</v>
      </c>
    </row>
    <row r="655385" spans="1:3" ht="24">
      <c r="A655385" s="23" t="s">
        <v>98</v>
      </c>
      <c r="B655385" s="94">
        <v>114126</v>
      </c>
      <c r="C655385" s="94">
        <v>212474</v>
      </c>
    </row>
    <row r="655386" spans="1:3" ht="24">
      <c r="A655386" s="23" t="s">
        <v>99</v>
      </c>
      <c r="B655386" s="94">
        <v>109317</v>
      </c>
      <c r="C655386" s="94">
        <v>208185</v>
      </c>
    </row>
    <row r="655387" spans="1:3" ht="24">
      <c r="A655387" s="23" t="s">
        <v>100</v>
      </c>
      <c r="B655387" s="94">
        <v>95872</v>
      </c>
      <c r="C655387" s="94">
        <v>200792</v>
      </c>
    </row>
    <row r="655388" spans="1:3" ht="24">
      <c r="A655388" s="23" t="s">
        <v>101</v>
      </c>
      <c r="B655388" s="94">
        <v>96282</v>
      </c>
      <c r="C655388" s="94">
        <v>205081</v>
      </c>
    </row>
    <row r="655389" spans="1:3" ht="24">
      <c r="A655389" s="23" t="s">
        <v>102</v>
      </c>
      <c r="B655389" s="94">
        <v>95233</v>
      </c>
      <c r="C655389" s="94">
        <v>214637</v>
      </c>
    </row>
    <row r="655390" spans="1:3" ht="24">
      <c r="A655390" s="23" t="s">
        <v>103</v>
      </c>
      <c r="B655390" s="94">
        <v>63483</v>
      </c>
      <c r="C655390" s="94">
        <v>177006</v>
      </c>
    </row>
    <row r="655391" spans="1:3" ht="24">
      <c r="A655391" s="23" t="s">
        <v>104</v>
      </c>
      <c r="B655391" s="94">
        <v>78325</v>
      </c>
      <c r="C655391" s="94">
        <v>187566</v>
      </c>
    </row>
    <row r="655392" spans="1:3" ht="24">
      <c r="A655392" s="23" t="s">
        <v>105</v>
      </c>
      <c r="B655392" s="94">
        <v>98600</v>
      </c>
      <c r="C655392" s="94">
        <v>213597</v>
      </c>
    </row>
    <row r="655393" spans="1:3" ht="24">
      <c r="A655393" s="23" t="s">
        <v>106</v>
      </c>
      <c r="B655393" s="94">
        <v>101095</v>
      </c>
      <c r="C655393" s="94">
        <v>217335</v>
      </c>
    </row>
    <row r="655394" spans="1:3" ht="24">
      <c r="A655394" s="23" t="s">
        <v>107</v>
      </c>
      <c r="B655394" s="94">
        <v>105224</v>
      </c>
      <c r="C655394" s="94">
        <v>220563</v>
      </c>
    </row>
    <row r="655395" spans="1:3" ht="24">
      <c r="A655395" s="23" t="s">
        <v>108</v>
      </c>
      <c r="B655395" s="94">
        <v>82618</v>
      </c>
      <c r="C655395" s="94">
        <v>202396</v>
      </c>
    </row>
    <row r="655396" spans="1:3" ht="24">
      <c r="A655396" s="23" t="s">
        <v>109</v>
      </c>
      <c r="B655396" s="94">
        <v>87855</v>
      </c>
      <c r="C655396" s="94">
        <v>221869</v>
      </c>
    </row>
    <row r="655397" spans="1:3" ht="24">
      <c r="A655397" s="23" t="s">
        <v>110</v>
      </c>
      <c r="B655397" s="94">
        <v>91112</v>
      </c>
      <c r="C655397" s="94">
        <v>220092</v>
      </c>
    </row>
    <row r="655398" spans="1:3" ht="24">
      <c r="A655398" s="23" t="s">
        <v>111</v>
      </c>
      <c r="B655398" s="94">
        <v>75957</v>
      </c>
      <c r="C655398" s="94">
        <v>204799</v>
      </c>
    </row>
    <row r="655399" spans="1:3" ht="24">
      <c r="A655399" s="23" t="s">
        <v>112</v>
      </c>
      <c r="B655399" s="94">
        <v>101344</v>
      </c>
      <c r="C655399" s="94">
        <v>220929</v>
      </c>
    </row>
    <row r="655400" spans="1:3" ht="24">
      <c r="A655400" s="23" t="s">
        <v>113</v>
      </c>
      <c r="B655400" s="94">
        <v>95208</v>
      </c>
      <c r="C655400" s="94">
        <v>207239</v>
      </c>
    </row>
    <row r="655401" spans="1:3" ht="24">
      <c r="A655401" s="23" t="s">
        <v>114</v>
      </c>
      <c r="B655401" s="94">
        <v>82826</v>
      </c>
      <c r="C655401" s="94">
        <v>217243</v>
      </c>
    </row>
    <row r="655402" spans="1:3" ht="24">
      <c r="A655402" s="23" t="s">
        <v>115</v>
      </c>
      <c r="B655402" s="94">
        <v>75602</v>
      </c>
      <c r="C655402" s="94">
        <v>217982</v>
      </c>
    </row>
    <row r="655403" spans="1:3" ht="24">
      <c r="A655403" s="23" t="s">
        <v>116</v>
      </c>
      <c r="B655403" s="94">
        <v>89544</v>
      </c>
      <c r="C655403" s="94">
        <v>223519</v>
      </c>
    </row>
    <row r="655404" spans="1:3" ht="24">
      <c r="A655404" s="23" t="s">
        <v>117</v>
      </c>
      <c r="B655404" s="94">
        <v>89058</v>
      </c>
      <c r="C655404" s="94">
        <v>237062</v>
      </c>
    </row>
    <row r="655405" spans="1:3" ht="24">
      <c r="A655405" s="23" t="s">
        <v>118</v>
      </c>
      <c r="B655405" s="94">
        <v>85923</v>
      </c>
      <c r="C655405" s="94">
        <v>229509</v>
      </c>
    </row>
    <row r="655406" spans="1:3" ht="24">
      <c r="A655406" s="23" t="s">
        <v>119</v>
      </c>
      <c r="B655406" s="94">
        <v>83479</v>
      </c>
      <c r="C655406" s="94">
        <v>236310</v>
      </c>
    </row>
    <row r="655407" spans="1:3" ht="24">
      <c r="A655407" s="23" t="s">
        <v>120</v>
      </c>
      <c r="B655407" s="94">
        <v>72772</v>
      </c>
      <c r="C655407" s="94">
        <v>237178</v>
      </c>
    </row>
    <row r="655408" spans="1:3" ht="24">
      <c r="A655408" s="23" t="s">
        <v>121</v>
      </c>
      <c r="B655408" s="94">
        <v>89276</v>
      </c>
      <c r="C655408" s="94">
        <v>233462</v>
      </c>
    </row>
    <row r="655409" spans="1:3" ht="24">
      <c r="A655409" s="23" t="s">
        <v>122</v>
      </c>
      <c r="B655409" s="94">
        <v>82978</v>
      </c>
      <c r="C655409" s="94">
        <v>243637</v>
      </c>
    </row>
    <row r="655410" spans="1:3" ht="24">
      <c r="A655410" s="23" t="s">
        <v>123</v>
      </c>
      <c r="B655410" s="94">
        <v>91827</v>
      </c>
      <c r="C655410" s="94">
        <v>251853</v>
      </c>
    </row>
    <row r="655411" spans="1:3" ht="24">
      <c r="A655411" s="23" t="s">
        <v>124</v>
      </c>
      <c r="B655411" s="94">
        <v>87055</v>
      </c>
      <c r="C655411" s="94">
        <v>262292</v>
      </c>
    </row>
    <row r="655412" spans="1:3" ht="24">
      <c r="A655412" s="23" t="s">
        <v>125</v>
      </c>
      <c r="B655412" s="94">
        <v>105838</v>
      </c>
      <c r="C655412" s="94">
        <v>275267</v>
      </c>
    </row>
    <row r="655413" spans="1:3" ht="24">
      <c r="A655413" s="23" t="s">
        <v>126</v>
      </c>
      <c r="B655413" s="94">
        <v>81676</v>
      </c>
      <c r="C655413" s="94">
        <v>283634</v>
      </c>
    </row>
    <row r="655414" spans="1:3" ht="24">
      <c r="A655414" s="23" t="s">
        <v>8</v>
      </c>
      <c r="B655414" s="94">
        <v>82029</v>
      </c>
      <c r="C655414" s="94">
        <v>286179</v>
      </c>
    </row>
    <row r="655415" spans="1:3" ht="24">
      <c r="A655415" s="23" t="s">
        <v>9</v>
      </c>
      <c r="B655415" s="94">
        <v>88459</v>
      </c>
      <c r="C655415" s="94">
        <v>286047</v>
      </c>
    </row>
    <row r="655416" spans="1:3" ht="24">
      <c r="A655416" s="23" t="s">
        <v>10</v>
      </c>
      <c r="B655416" s="94">
        <v>73043</v>
      </c>
      <c r="C655416" s="94">
        <v>307363</v>
      </c>
    </row>
    <row r="655417" spans="1:3" ht="24">
      <c r="A655417" s="23" t="s">
        <v>11</v>
      </c>
      <c r="B655417" s="94">
        <v>79345</v>
      </c>
      <c r="C655417" s="94">
        <v>295015</v>
      </c>
    </row>
    <row r="655418" spans="1:3" ht="24">
      <c r="A655418" s="23" t="s">
        <v>12</v>
      </c>
      <c r="B655418" s="95">
        <v>0</v>
      </c>
      <c r="C655418" s="95">
        <v>0</v>
      </c>
    </row>
    <row r="671746" spans="1:3" ht="36">
      <c r="A671746" s="23" t="s">
        <v>74</v>
      </c>
      <c r="B671746" s="70" t="s">
        <v>75</v>
      </c>
      <c r="C671746" s="70"/>
    </row>
    <row r="671747" spans="1:3" ht="24">
      <c r="A671747" s="23" t="s">
        <v>76</v>
      </c>
      <c r="B671747" s="70" t="s">
        <v>77</v>
      </c>
      <c r="C671747" s="70"/>
    </row>
    <row r="671748" spans="1:3">
      <c r="A671748" s="23" t="s">
        <v>135</v>
      </c>
      <c r="B671748" s="70" t="s">
        <v>148</v>
      </c>
      <c r="C671748" s="70" t="s">
        <v>72</v>
      </c>
    </row>
    <row r="671749" spans="1:3" ht="24">
      <c r="A671749" s="23" t="s">
        <v>78</v>
      </c>
      <c r="B671749" s="94">
        <v>29566</v>
      </c>
      <c r="C671749" s="94">
        <v>73709</v>
      </c>
    </row>
    <row r="671750" spans="1:3" ht="24">
      <c r="A671750" s="23" t="s">
        <v>79</v>
      </c>
      <c r="B671750" s="94">
        <v>34890</v>
      </c>
      <c r="C671750" s="94">
        <v>87092</v>
      </c>
    </row>
    <row r="671751" spans="1:3" ht="24">
      <c r="A671751" s="23" t="s">
        <v>80</v>
      </c>
      <c r="B671751" s="94">
        <v>34380</v>
      </c>
      <c r="C671751" s="94">
        <v>84398</v>
      </c>
    </row>
    <row r="671752" spans="1:3" ht="24">
      <c r="A671752" s="23" t="s">
        <v>81</v>
      </c>
      <c r="B671752" s="94">
        <v>40398</v>
      </c>
      <c r="C671752" s="94">
        <v>101434</v>
      </c>
    </row>
    <row r="671753" spans="1:3" ht="24">
      <c r="A671753" s="23" t="s">
        <v>82</v>
      </c>
      <c r="B671753" s="94">
        <v>38610</v>
      </c>
      <c r="C671753" s="94">
        <v>97966</v>
      </c>
    </row>
    <row r="671754" spans="1:3" ht="24">
      <c r="A671754" s="23" t="s">
        <v>83</v>
      </c>
      <c r="B671754" s="94">
        <v>50120</v>
      </c>
      <c r="C671754" s="94">
        <v>116716</v>
      </c>
    </row>
    <row r="671755" spans="1:3" ht="24">
      <c r="A671755" s="23" t="s">
        <v>84</v>
      </c>
      <c r="B671755" s="94">
        <v>42720</v>
      </c>
      <c r="C671755" s="94">
        <v>109341</v>
      </c>
    </row>
    <row r="671756" spans="1:3" ht="24">
      <c r="A671756" s="23" t="s">
        <v>85</v>
      </c>
      <c r="B671756" s="94">
        <v>41749</v>
      </c>
      <c r="C671756" s="94">
        <v>104011</v>
      </c>
    </row>
    <row r="671757" spans="1:3" ht="24">
      <c r="A671757" s="23" t="s">
        <v>86</v>
      </c>
      <c r="B671757" s="94">
        <v>32536</v>
      </c>
      <c r="C671757" s="94">
        <v>98627</v>
      </c>
    </row>
    <row r="671758" spans="1:3" ht="24">
      <c r="A671758" s="23" t="s">
        <v>87</v>
      </c>
      <c r="B671758" s="94">
        <v>37442</v>
      </c>
      <c r="C671758" s="94">
        <v>107659</v>
      </c>
    </row>
    <row r="671759" spans="1:3" ht="24">
      <c r="A671759" s="23" t="s">
        <v>88</v>
      </c>
      <c r="B671759" s="94">
        <v>40752</v>
      </c>
      <c r="C671759" s="94">
        <v>117954</v>
      </c>
    </row>
    <row r="671760" spans="1:3" ht="24">
      <c r="A671760" s="23" t="s">
        <v>89</v>
      </c>
      <c r="B671760" s="94">
        <v>39612</v>
      </c>
      <c r="C671760" s="94">
        <v>122125</v>
      </c>
    </row>
    <row r="671761" spans="1:3" ht="24">
      <c r="A671761" s="23" t="s">
        <v>90</v>
      </c>
      <c r="B671761" s="94">
        <v>68955</v>
      </c>
      <c r="C671761" s="94">
        <v>136480</v>
      </c>
    </row>
    <row r="671762" spans="1:3" ht="24">
      <c r="A671762" s="23" t="s">
        <v>91</v>
      </c>
      <c r="B671762" s="94">
        <v>77422</v>
      </c>
      <c r="C671762" s="94">
        <v>138272</v>
      </c>
    </row>
    <row r="671763" spans="1:3" ht="24">
      <c r="A671763" s="23" t="s">
        <v>92</v>
      </c>
      <c r="B671763" s="94">
        <v>64699</v>
      </c>
      <c r="C671763" s="94">
        <v>132831</v>
      </c>
    </row>
    <row r="671764" spans="1:3" ht="24">
      <c r="A671764" s="23" t="s">
        <v>93</v>
      </c>
      <c r="B671764" s="94">
        <v>80049</v>
      </c>
      <c r="C671764" s="94">
        <v>147332</v>
      </c>
    </row>
    <row r="671765" spans="1:3" ht="24">
      <c r="A671765" s="23" t="s">
        <v>94</v>
      </c>
      <c r="B671765" s="94">
        <v>79290</v>
      </c>
      <c r="C671765" s="94">
        <v>153180</v>
      </c>
    </row>
    <row r="671766" spans="1:3" ht="24">
      <c r="A671766" s="23" t="s">
        <v>95</v>
      </c>
      <c r="B671766" s="94">
        <v>89835</v>
      </c>
      <c r="C671766" s="94">
        <v>167808</v>
      </c>
    </row>
    <row r="671767" spans="1:3" ht="24">
      <c r="A671767" s="23" t="s">
        <v>96</v>
      </c>
      <c r="B671767" s="94">
        <v>94436</v>
      </c>
      <c r="C671767" s="94">
        <v>173615</v>
      </c>
    </row>
    <row r="671768" spans="1:3" ht="24">
      <c r="A671768" s="23" t="s">
        <v>97</v>
      </c>
      <c r="B671768" s="94">
        <v>111562</v>
      </c>
      <c r="C671768" s="94">
        <v>194580</v>
      </c>
    </row>
    <row r="671769" spans="1:3" ht="24">
      <c r="A671769" s="23" t="s">
        <v>98</v>
      </c>
      <c r="B671769" s="94">
        <v>114126</v>
      </c>
      <c r="C671769" s="94">
        <v>212474</v>
      </c>
    </row>
    <row r="671770" spans="1:3" ht="24">
      <c r="A671770" s="23" t="s">
        <v>99</v>
      </c>
      <c r="B671770" s="94">
        <v>109317</v>
      </c>
      <c r="C671770" s="94">
        <v>208185</v>
      </c>
    </row>
    <row r="671771" spans="1:3" ht="24">
      <c r="A671771" s="23" t="s">
        <v>100</v>
      </c>
      <c r="B671771" s="94">
        <v>95872</v>
      </c>
      <c r="C671771" s="94">
        <v>200792</v>
      </c>
    </row>
    <row r="671772" spans="1:3" ht="24">
      <c r="A671772" s="23" t="s">
        <v>101</v>
      </c>
      <c r="B671772" s="94">
        <v>96282</v>
      </c>
      <c r="C671772" s="94">
        <v>205081</v>
      </c>
    </row>
    <row r="671773" spans="1:3" ht="24">
      <c r="A671773" s="23" t="s">
        <v>102</v>
      </c>
      <c r="B671773" s="94">
        <v>95233</v>
      </c>
      <c r="C671773" s="94">
        <v>214637</v>
      </c>
    </row>
    <row r="671774" spans="1:3" ht="24">
      <c r="A671774" s="23" t="s">
        <v>103</v>
      </c>
      <c r="B671774" s="94">
        <v>63483</v>
      </c>
      <c r="C671774" s="94">
        <v>177006</v>
      </c>
    </row>
    <row r="671775" spans="1:3" ht="24">
      <c r="A671775" s="23" t="s">
        <v>104</v>
      </c>
      <c r="B671775" s="94">
        <v>78325</v>
      </c>
      <c r="C671775" s="94">
        <v>187566</v>
      </c>
    </row>
    <row r="671776" spans="1:3" ht="24">
      <c r="A671776" s="23" t="s">
        <v>105</v>
      </c>
      <c r="B671776" s="94">
        <v>98600</v>
      </c>
      <c r="C671776" s="94">
        <v>213597</v>
      </c>
    </row>
    <row r="671777" spans="1:3" ht="24">
      <c r="A671777" s="23" t="s">
        <v>106</v>
      </c>
      <c r="B671777" s="94">
        <v>101095</v>
      </c>
      <c r="C671777" s="94">
        <v>217335</v>
      </c>
    </row>
    <row r="671778" spans="1:3" ht="24">
      <c r="A671778" s="23" t="s">
        <v>107</v>
      </c>
      <c r="B671778" s="94">
        <v>105224</v>
      </c>
      <c r="C671778" s="94">
        <v>220563</v>
      </c>
    </row>
    <row r="671779" spans="1:3" ht="24">
      <c r="A671779" s="23" t="s">
        <v>108</v>
      </c>
      <c r="B671779" s="94">
        <v>82618</v>
      </c>
      <c r="C671779" s="94">
        <v>202396</v>
      </c>
    </row>
    <row r="671780" spans="1:3" ht="24">
      <c r="A671780" s="23" t="s">
        <v>109</v>
      </c>
      <c r="B671780" s="94">
        <v>87855</v>
      </c>
      <c r="C671780" s="94">
        <v>221869</v>
      </c>
    </row>
    <row r="671781" spans="1:3" ht="24">
      <c r="A671781" s="23" t="s">
        <v>110</v>
      </c>
      <c r="B671781" s="94">
        <v>91112</v>
      </c>
      <c r="C671781" s="94">
        <v>220092</v>
      </c>
    </row>
    <row r="671782" spans="1:3" ht="24">
      <c r="A671782" s="23" t="s">
        <v>111</v>
      </c>
      <c r="B671782" s="94">
        <v>75957</v>
      </c>
      <c r="C671782" s="94">
        <v>204799</v>
      </c>
    </row>
    <row r="671783" spans="1:3" ht="24">
      <c r="A671783" s="23" t="s">
        <v>112</v>
      </c>
      <c r="B671783" s="94">
        <v>101344</v>
      </c>
      <c r="C671783" s="94">
        <v>220929</v>
      </c>
    </row>
    <row r="671784" spans="1:3" ht="24">
      <c r="A671784" s="23" t="s">
        <v>113</v>
      </c>
      <c r="B671784" s="94">
        <v>95208</v>
      </c>
      <c r="C671784" s="94">
        <v>207239</v>
      </c>
    </row>
    <row r="671785" spans="1:3" ht="24">
      <c r="A671785" s="23" t="s">
        <v>114</v>
      </c>
      <c r="B671785" s="94">
        <v>82826</v>
      </c>
      <c r="C671785" s="94">
        <v>217243</v>
      </c>
    </row>
    <row r="671786" spans="1:3" ht="24">
      <c r="A671786" s="23" t="s">
        <v>115</v>
      </c>
      <c r="B671786" s="94">
        <v>75602</v>
      </c>
      <c r="C671786" s="94">
        <v>217982</v>
      </c>
    </row>
    <row r="671787" spans="1:3" ht="24">
      <c r="A671787" s="23" t="s">
        <v>116</v>
      </c>
      <c r="B671787" s="94">
        <v>89544</v>
      </c>
      <c r="C671787" s="94">
        <v>223519</v>
      </c>
    </row>
    <row r="671788" spans="1:3" ht="24">
      <c r="A671788" s="23" t="s">
        <v>117</v>
      </c>
      <c r="B671788" s="94">
        <v>89058</v>
      </c>
      <c r="C671788" s="94">
        <v>237062</v>
      </c>
    </row>
    <row r="671789" spans="1:3" ht="24">
      <c r="A671789" s="23" t="s">
        <v>118</v>
      </c>
      <c r="B671789" s="94">
        <v>85923</v>
      </c>
      <c r="C671789" s="94">
        <v>229509</v>
      </c>
    </row>
    <row r="671790" spans="1:3" ht="24">
      <c r="A671790" s="23" t="s">
        <v>119</v>
      </c>
      <c r="B671790" s="94">
        <v>83479</v>
      </c>
      <c r="C671790" s="94">
        <v>236310</v>
      </c>
    </row>
    <row r="671791" spans="1:3" ht="24">
      <c r="A671791" s="23" t="s">
        <v>120</v>
      </c>
      <c r="B671791" s="94">
        <v>72772</v>
      </c>
      <c r="C671791" s="94">
        <v>237178</v>
      </c>
    </row>
    <row r="671792" spans="1:3" ht="24">
      <c r="A671792" s="23" t="s">
        <v>121</v>
      </c>
      <c r="B671792" s="94">
        <v>89276</v>
      </c>
      <c r="C671792" s="94">
        <v>233462</v>
      </c>
    </row>
    <row r="671793" spans="1:3" ht="24">
      <c r="A671793" s="23" t="s">
        <v>122</v>
      </c>
      <c r="B671793" s="94">
        <v>82978</v>
      </c>
      <c r="C671793" s="94">
        <v>243637</v>
      </c>
    </row>
    <row r="671794" spans="1:3" ht="24">
      <c r="A671794" s="23" t="s">
        <v>123</v>
      </c>
      <c r="B671794" s="94">
        <v>91827</v>
      </c>
      <c r="C671794" s="94">
        <v>251853</v>
      </c>
    </row>
    <row r="671795" spans="1:3" ht="24">
      <c r="A671795" s="23" t="s">
        <v>124</v>
      </c>
      <c r="B671795" s="94">
        <v>87055</v>
      </c>
      <c r="C671795" s="94">
        <v>262292</v>
      </c>
    </row>
    <row r="671796" spans="1:3" ht="24">
      <c r="A671796" s="23" t="s">
        <v>125</v>
      </c>
      <c r="B671796" s="94">
        <v>105838</v>
      </c>
      <c r="C671796" s="94">
        <v>275267</v>
      </c>
    </row>
    <row r="671797" spans="1:3" ht="24">
      <c r="A671797" s="23" t="s">
        <v>126</v>
      </c>
      <c r="B671797" s="94">
        <v>81676</v>
      </c>
      <c r="C671797" s="94">
        <v>283634</v>
      </c>
    </row>
    <row r="671798" spans="1:3" ht="24">
      <c r="A671798" s="23" t="s">
        <v>8</v>
      </c>
      <c r="B671798" s="94">
        <v>82029</v>
      </c>
      <c r="C671798" s="94">
        <v>286179</v>
      </c>
    </row>
    <row r="671799" spans="1:3" ht="24">
      <c r="A671799" s="23" t="s">
        <v>9</v>
      </c>
      <c r="B671799" s="94">
        <v>88459</v>
      </c>
      <c r="C671799" s="94">
        <v>286047</v>
      </c>
    </row>
    <row r="671800" spans="1:3" ht="24">
      <c r="A671800" s="23" t="s">
        <v>10</v>
      </c>
      <c r="B671800" s="94">
        <v>73043</v>
      </c>
      <c r="C671800" s="94">
        <v>307363</v>
      </c>
    </row>
    <row r="671801" spans="1:3" ht="24">
      <c r="A671801" s="23" t="s">
        <v>11</v>
      </c>
      <c r="B671801" s="94">
        <v>79345</v>
      </c>
      <c r="C671801" s="94">
        <v>295015</v>
      </c>
    </row>
    <row r="671802" spans="1:3" ht="24">
      <c r="A671802" s="23" t="s">
        <v>12</v>
      </c>
      <c r="B671802" s="95">
        <v>0</v>
      </c>
      <c r="C671802" s="95">
        <v>0</v>
      </c>
    </row>
    <row r="688130" spans="1:3" ht="36">
      <c r="A688130" s="23" t="s">
        <v>74</v>
      </c>
      <c r="B688130" s="70" t="s">
        <v>75</v>
      </c>
      <c r="C688130" s="70"/>
    </row>
    <row r="688131" spans="1:3" ht="24">
      <c r="A688131" s="23" t="s">
        <v>76</v>
      </c>
      <c r="B688131" s="70" t="s">
        <v>77</v>
      </c>
      <c r="C688131" s="70"/>
    </row>
    <row r="688132" spans="1:3">
      <c r="A688132" s="23" t="s">
        <v>135</v>
      </c>
      <c r="B688132" s="70" t="s">
        <v>148</v>
      </c>
      <c r="C688132" s="70" t="s">
        <v>72</v>
      </c>
    </row>
    <row r="688133" spans="1:3" ht="24">
      <c r="A688133" s="23" t="s">
        <v>78</v>
      </c>
      <c r="B688133" s="94">
        <v>29566</v>
      </c>
      <c r="C688133" s="94">
        <v>73709</v>
      </c>
    </row>
    <row r="688134" spans="1:3" ht="24">
      <c r="A688134" s="23" t="s">
        <v>79</v>
      </c>
      <c r="B688134" s="94">
        <v>34890</v>
      </c>
      <c r="C688134" s="94">
        <v>87092</v>
      </c>
    </row>
    <row r="688135" spans="1:3" ht="24">
      <c r="A688135" s="23" t="s">
        <v>80</v>
      </c>
      <c r="B688135" s="94">
        <v>34380</v>
      </c>
      <c r="C688135" s="94">
        <v>84398</v>
      </c>
    </row>
    <row r="688136" spans="1:3" ht="24">
      <c r="A688136" s="23" t="s">
        <v>81</v>
      </c>
      <c r="B688136" s="94">
        <v>40398</v>
      </c>
      <c r="C688136" s="94">
        <v>101434</v>
      </c>
    </row>
    <row r="688137" spans="1:3" ht="24">
      <c r="A688137" s="23" t="s">
        <v>82</v>
      </c>
      <c r="B688137" s="94">
        <v>38610</v>
      </c>
      <c r="C688137" s="94">
        <v>97966</v>
      </c>
    </row>
    <row r="688138" spans="1:3" ht="24">
      <c r="A688138" s="23" t="s">
        <v>83</v>
      </c>
      <c r="B688138" s="94">
        <v>50120</v>
      </c>
      <c r="C688138" s="94">
        <v>116716</v>
      </c>
    </row>
    <row r="688139" spans="1:3" ht="24">
      <c r="A688139" s="23" t="s">
        <v>84</v>
      </c>
      <c r="B688139" s="94">
        <v>42720</v>
      </c>
      <c r="C688139" s="94">
        <v>109341</v>
      </c>
    </row>
    <row r="688140" spans="1:3" ht="24">
      <c r="A688140" s="23" t="s">
        <v>85</v>
      </c>
      <c r="B688140" s="94">
        <v>41749</v>
      </c>
      <c r="C688140" s="94">
        <v>104011</v>
      </c>
    </row>
    <row r="688141" spans="1:3" ht="24">
      <c r="A688141" s="23" t="s">
        <v>86</v>
      </c>
      <c r="B688141" s="94">
        <v>32536</v>
      </c>
      <c r="C688141" s="94">
        <v>98627</v>
      </c>
    </row>
    <row r="688142" spans="1:3" ht="24">
      <c r="A688142" s="23" t="s">
        <v>87</v>
      </c>
      <c r="B688142" s="94">
        <v>37442</v>
      </c>
      <c r="C688142" s="94">
        <v>107659</v>
      </c>
    </row>
    <row r="688143" spans="1:3" ht="24">
      <c r="A688143" s="23" t="s">
        <v>88</v>
      </c>
      <c r="B688143" s="94">
        <v>40752</v>
      </c>
      <c r="C688143" s="94">
        <v>117954</v>
      </c>
    </row>
    <row r="688144" spans="1:3" ht="24">
      <c r="A688144" s="23" t="s">
        <v>89</v>
      </c>
      <c r="B688144" s="94">
        <v>39612</v>
      </c>
      <c r="C688144" s="94">
        <v>122125</v>
      </c>
    </row>
    <row r="688145" spans="1:3" ht="24">
      <c r="A688145" s="23" t="s">
        <v>90</v>
      </c>
      <c r="B688145" s="94">
        <v>68955</v>
      </c>
      <c r="C688145" s="94">
        <v>136480</v>
      </c>
    </row>
    <row r="688146" spans="1:3" ht="24">
      <c r="A688146" s="23" t="s">
        <v>91</v>
      </c>
      <c r="B688146" s="94">
        <v>77422</v>
      </c>
      <c r="C688146" s="94">
        <v>138272</v>
      </c>
    </row>
    <row r="688147" spans="1:3" ht="24">
      <c r="A688147" s="23" t="s">
        <v>92</v>
      </c>
      <c r="B688147" s="94">
        <v>64699</v>
      </c>
      <c r="C688147" s="94">
        <v>132831</v>
      </c>
    </row>
    <row r="688148" spans="1:3" ht="24">
      <c r="A688148" s="23" t="s">
        <v>93</v>
      </c>
      <c r="B688148" s="94">
        <v>80049</v>
      </c>
      <c r="C688148" s="94">
        <v>147332</v>
      </c>
    </row>
    <row r="688149" spans="1:3" ht="24">
      <c r="A688149" s="23" t="s">
        <v>94</v>
      </c>
      <c r="B688149" s="94">
        <v>79290</v>
      </c>
      <c r="C688149" s="94">
        <v>153180</v>
      </c>
    </row>
    <row r="688150" spans="1:3" ht="24">
      <c r="A688150" s="23" t="s">
        <v>95</v>
      </c>
      <c r="B688150" s="94">
        <v>89835</v>
      </c>
      <c r="C688150" s="94">
        <v>167808</v>
      </c>
    </row>
    <row r="688151" spans="1:3" ht="24">
      <c r="A688151" s="23" t="s">
        <v>96</v>
      </c>
      <c r="B688151" s="94">
        <v>94436</v>
      </c>
      <c r="C688151" s="94">
        <v>173615</v>
      </c>
    </row>
    <row r="688152" spans="1:3" ht="24">
      <c r="A688152" s="23" t="s">
        <v>97</v>
      </c>
      <c r="B688152" s="94">
        <v>111562</v>
      </c>
      <c r="C688152" s="94">
        <v>194580</v>
      </c>
    </row>
    <row r="688153" spans="1:3" ht="24">
      <c r="A688153" s="23" t="s">
        <v>98</v>
      </c>
      <c r="B688153" s="94">
        <v>114126</v>
      </c>
      <c r="C688153" s="94">
        <v>212474</v>
      </c>
    </row>
    <row r="688154" spans="1:3" ht="24">
      <c r="A688154" s="23" t="s">
        <v>99</v>
      </c>
      <c r="B688154" s="94">
        <v>109317</v>
      </c>
      <c r="C688154" s="94">
        <v>208185</v>
      </c>
    </row>
    <row r="688155" spans="1:3" ht="24">
      <c r="A688155" s="23" t="s">
        <v>100</v>
      </c>
      <c r="B688155" s="94">
        <v>95872</v>
      </c>
      <c r="C688155" s="94">
        <v>200792</v>
      </c>
    </row>
    <row r="688156" spans="1:3" ht="24">
      <c r="A688156" s="23" t="s">
        <v>101</v>
      </c>
      <c r="B688156" s="94">
        <v>96282</v>
      </c>
      <c r="C688156" s="94">
        <v>205081</v>
      </c>
    </row>
    <row r="688157" spans="1:3" ht="24">
      <c r="A688157" s="23" t="s">
        <v>102</v>
      </c>
      <c r="B688157" s="94">
        <v>95233</v>
      </c>
      <c r="C688157" s="94">
        <v>214637</v>
      </c>
    </row>
    <row r="688158" spans="1:3" ht="24">
      <c r="A688158" s="23" t="s">
        <v>103</v>
      </c>
      <c r="B688158" s="94">
        <v>63483</v>
      </c>
      <c r="C688158" s="94">
        <v>177006</v>
      </c>
    </row>
    <row r="688159" spans="1:3" ht="24">
      <c r="A688159" s="23" t="s">
        <v>104</v>
      </c>
      <c r="B688159" s="94">
        <v>78325</v>
      </c>
      <c r="C688159" s="94">
        <v>187566</v>
      </c>
    </row>
    <row r="688160" spans="1:3" ht="24">
      <c r="A688160" s="23" t="s">
        <v>105</v>
      </c>
      <c r="B688160" s="94">
        <v>98600</v>
      </c>
      <c r="C688160" s="94">
        <v>213597</v>
      </c>
    </row>
    <row r="688161" spans="1:3" ht="24">
      <c r="A688161" s="23" t="s">
        <v>106</v>
      </c>
      <c r="B688161" s="94">
        <v>101095</v>
      </c>
      <c r="C688161" s="94">
        <v>217335</v>
      </c>
    </row>
    <row r="688162" spans="1:3" ht="24">
      <c r="A688162" s="23" t="s">
        <v>107</v>
      </c>
      <c r="B688162" s="94">
        <v>105224</v>
      </c>
      <c r="C688162" s="94">
        <v>220563</v>
      </c>
    </row>
    <row r="688163" spans="1:3" ht="24">
      <c r="A688163" s="23" t="s">
        <v>108</v>
      </c>
      <c r="B688163" s="94">
        <v>82618</v>
      </c>
      <c r="C688163" s="94">
        <v>202396</v>
      </c>
    </row>
    <row r="688164" spans="1:3" ht="24">
      <c r="A688164" s="23" t="s">
        <v>109</v>
      </c>
      <c r="B688164" s="94">
        <v>87855</v>
      </c>
      <c r="C688164" s="94">
        <v>221869</v>
      </c>
    </row>
    <row r="688165" spans="1:3" ht="24">
      <c r="A688165" s="23" t="s">
        <v>110</v>
      </c>
      <c r="B688165" s="94">
        <v>91112</v>
      </c>
      <c r="C688165" s="94">
        <v>220092</v>
      </c>
    </row>
    <row r="688166" spans="1:3" ht="24">
      <c r="A688166" s="23" t="s">
        <v>111</v>
      </c>
      <c r="B688166" s="94">
        <v>75957</v>
      </c>
      <c r="C688166" s="94">
        <v>204799</v>
      </c>
    </row>
    <row r="688167" spans="1:3" ht="24">
      <c r="A688167" s="23" t="s">
        <v>112</v>
      </c>
      <c r="B688167" s="94">
        <v>101344</v>
      </c>
      <c r="C688167" s="94">
        <v>220929</v>
      </c>
    </row>
    <row r="688168" spans="1:3" ht="24">
      <c r="A688168" s="23" t="s">
        <v>113</v>
      </c>
      <c r="B688168" s="94">
        <v>95208</v>
      </c>
      <c r="C688168" s="94">
        <v>207239</v>
      </c>
    </row>
    <row r="688169" spans="1:3" ht="24">
      <c r="A688169" s="23" t="s">
        <v>114</v>
      </c>
      <c r="B688169" s="94">
        <v>82826</v>
      </c>
      <c r="C688169" s="94">
        <v>217243</v>
      </c>
    </row>
    <row r="688170" spans="1:3" ht="24">
      <c r="A688170" s="23" t="s">
        <v>115</v>
      </c>
      <c r="B688170" s="94">
        <v>75602</v>
      </c>
      <c r="C688170" s="94">
        <v>217982</v>
      </c>
    </row>
    <row r="688171" spans="1:3" ht="24">
      <c r="A688171" s="23" t="s">
        <v>116</v>
      </c>
      <c r="B688171" s="94">
        <v>89544</v>
      </c>
      <c r="C688171" s="94">
        <v>223519</v>
      </c>
    </row>
    <row r="688172" spans="1:3" ht="24">
      <c r="A688172" s="23" t="s">
        <v>117</v>
      </c>
      <c r="B688172" s="94">
        <v>89058</v>
      </c>
      <c r="C688172" s="94">
        <v>237062</v>
      </c>
    </row>
    <row r="688173" spans="1:3" ht="24">
      <c r="A688173" s="23" t="s">
        <v>118</v>
      </c>
      <c r="B688173" s="94">
        <v>85923</v>
      </c>
      <c r="C688173" s="94">
        <v>229509</v>
      </c>
    </row>
    <row r="688174" spans="1:3" ht="24">
      <c r="A688174" s="23" t="s">
        <v>119</v>
      </c>
      <c r="B688174" s="94">
        <v>83479</v>
      </c>
      <c r="C688174" s="94">
        <v>236310</v>
      </c>
    </row>
    <row r="688175" spans="1:3" ht="24">
      <c r="A688175" s="23" t="s">
        <v>120</v>
      </c>
      <c r="B688175" s="94">
        <v>72772</v>
      </c>
      <c r="C688175" s="94">
        <v>237178</v>
      </c>
    </row>
    <row r="688176" spans="1:3" ht="24">
      <c r="A688176" s="23" t="s">
        <v>121</v>
      </c>
      <c r="B688176" s="94">
        <v>89276</v>
      </c>
      <c r="C688176" s="94">
        <v>233462</v>
      </c>
    </row>
    <row r="688177" spans="1:3" ht="24">
      <c r="A688177" s="23" t="s">
        <v>122</v>
      </c>
      <c r="B688177" s="94">
        <v>82978</v>
      </c>
      <c r="C688177" s="94">
        <v>243637</v>
      </c>
    </row>
    <row r="688178" spans="1:3" ht="24">
      <c r="A688178" s="23" t="s">
        <v>123</v>
      </c>
      <c r="B688178" s="94">
        <v>91827</v>
      </c>
      <c r="C688178" s="94">
        <v>251853</v>
      </c>
    </row>
    <row r="688179" spans="1:3" ht="24">
      <c r="A688179" s="23" t="s">
        <v>124</v>
      </c>
      <c r="B688179" s="94">
        <v>87055</v>
      </c>
      <c r="C688179" s="94">
        <v>262292</v>
      </c>
    </row>
    <row r="688180" spans="1:3" ht="24">
      <c r="A688180" s="23" t="s">
        <v>125</v>
      </c>
      <c r="B688180" s="94">
        <v>105838</v>
      </c>
      <c r="C688180" s="94">
        <v>275267</v>
      </c>
    </row>
    <row r="688181" spans="1:3" ht="24">
      <c r="A688181" s="23" t="s">
        <v>126</v>
      </c>
      <c r="B688181" s="94">
        <v>81676</v>
      </c>
      <c r="C688181" s="94">
        <v>283634</v>
      </c>
    </row>
    <row r="688182" spans="1:3" ht="24">
      <c r="A688182" s="23" t="s">
        <v>8</v>
      </c>
      <c r="B688182" s="94">
        <v>82029</v>
      </c>
      <c r="C688182" s="94">
        <v>286179</v>
      </c>
    </row>
    <row r="688183" spans="1:3" ht="24">
      <c r="A688183" s="23" t="s">
        <v>9</v>
      </c>
      <c r="B688183" s="94">
        <v>88459</v>
      </c>
      <c r="C688183" s="94">
        <v>286047</v>
      </c>
    </row>
    <row r="688184" spans="1:3" ht="24">
      <c r="A688184" s="23" t="s">
        <v>10</v>
      </c>
      <c r="B688184" s="94">
        <v>73043</v>
      </c>
      <c r="C688184" s="94">
        <v>307363</v>
      </c>
    </row>
    <row r="688185" spans="1:3" ht="24">
      <c r="A688185" s="23" t="s">
        <v>11</v>
      </c>
      <c r="B688185" s="94">
        <v>79345</v>
      </c>
      <c r="C688185" s="94">
        <v>295015</v>
      </c>
    </row>
    <row r="688186" spans="1:3" ht="24">
      <c r="A688186" s="23" t="s">
        <v>12</v>
      </c>
      <c r="B688186" s="95">
        <v>0</v>
      </c>
      <c r="C688186" s="95">
        <v>0</v>
      </c>
    </row>
    <row r="704514" spans="1:3" ht="36">
      <c r="A704514" s="23" t="s">
        <v>74</v>
      </c>
      <c r="B704514" s="70" t="s">
        <v>75</v>
      </c>
      <c r="C704514" s="70"/>
    </row>
    <row r="704515" spans="1:3" ht="24">
      <c r="A704515" s="23" t="s">
        <v>76</v>
      </c>
      <c r="B704515" s="70" t="s">
        <v>77</v>
      </c>
      <c r="C704515" s="70"/>
    </row>
    <row r="704516" spans="1:3">
      <c r="A704516" s="23" t="s">
        <v>135</v>
      </c>
      <c r="B704516" s="70" t="s">
        <v>148</v>
      </c>
      <c r="C704516" s="70" t="s">
        <v>72</v>
      </c>
    </row>
    <row r="704517" spans="1:3" ht="24">
      <c r="A704517" s="23" t="s">
        <v>78</v>
      </c>
      <c r="B704517" s="94">
        <v>29566</v>
      </c>
      <c r="C704517" s="94">
        <v>73709</v>
      </c>
    </row>
    <row r="704518" spans="1:3" ht="24">
      <c r="A704518" s="23" t="s">
        <v>79</v>
      </c>
      <c r="B704518" s="94">
        <v>34890</v>
      </c>
      <c r="C704518" s="94">
        <v>87092</v>
      </c>
    </row>
    <row r="704519" spans="1:3" ht="24">
      <c r="A704519" s="23" t="s">
        <v>80</v>
      </c>
      <c r="B704519" s="94">
        <v>34380</v>
      </c>
      <c r="C704519" s="94">
        <v>84398</v>
      </c>
    </row>
    <row r="704520" spans="1:3" ht="24">
      <c r="A704520" s="23" t="s">
        <v>81</v>
      </c>
      <c r="B704520" s="94">
        <v>40398</v>
      </c>
      <c r="C704520" s="94">
        <v>101434</v>
      </c>
    </row>
    <row r="704521" spans="1:3" ht="24">
      <c r="A704521" s="23" t="s">
        <v>82</v>
      </c>
      <c r="B704521" s="94">
        <v>38610</v>
      </c>
      <c r="C704521" s="94">
        <v>97966</v>
      </c>
    </row>
    <row r="704522" spans="1:3" ht="24">
      <c r="A704522" s="23" t="s">
        <v>83</v>
      </c>
      <c r="B704522" s="94">
        <v>50120</v>
      </c>
      <c r="C704522" s="94">
        <v>116716</v>
      </c>
    </row>
    <row r="704523" spans="1:3" ht="24">
      <c r="A704523" s="23" t="s">
        <v>84</v>
      </c>
      <c r="B704523" s="94">
        <v>42720</v>
      </c>
      <c r="C704523" s="94">
        <v>109341</v>
      </c>
    </row>
    <row r="704524" spans="1:3" ht="24">
      <c r="A704524" s="23" t="s">
        <v>85</v>
      </c>
      <c r="B704524" s="94">
        <v>41749</v>
      </c>
      <c r="C704524" s="94">
        <v>104011</v>
      </c>
    </row>
    <row r="704525" spans="1:3" ht="24">
      <c r="A704525" s="23" t="s">
        <v>86</v>
      </c>
      <c r="B704525" s="94">
        <v>32536</v>
      </c>
      <c r="C704525" s="94">
        <v>98627</v>
      </c>
    </row>
    <row r="704526" spans="1:3" ht="24">
      <c r="A704526" s="23" t="s">
        <v>87</v>
      </c>
      <c r="B704526" s="94">
        <v>37442</v>
      </c>
      <c r="C704526" s="94">
        <v>107659</v>
      </c>
    </row>
    <row r="704527" spans="1:3" ht="24">
      <c r="A704527" s="23" t="s">
        <v>88</v>
      </c>
      <c r="B704527" s="94">
        <v>40752</v>
      </c>
      <c r="C704527" s="94">
        <v>117954</v>
      </c>
    </row>
    <row r="704528" spans="1:3" ht="24">
      <c r="A704528" s="23" t="s">
        <v>89</v>
      </c>
      <c r="B704528" s="94">
        <v>39612</v>
      </c>
      <c r="C704528" s="94">
        <v>122125</v>
      </c>
    </row>
    <row r="704529" spans="1:3" ht="24">
      <c r="A704529" s="23" t="s">
        <v>90</v>
      </c>
      <c r="B704529" s="94">
        <v>68955</v>
      </c>
      <c r="C704529" s="94">
        <v>136480</v>
      </c>
    </row>
    <row r="704530" spans="1:3" ht="24">
      <c r="A704530" s="23" t="s">
        <v>91</v>
      </c>
      <c r="B704530" s="94">
        <v>77422</v>
      </c>
      <c r="C704530" s="94">
        <v>138272</v>
      </c>
    </row>
    <row r="704531" spans="1:3" ht="24">
      <c r="A704531" s="23" t="s">
        <v>92</v>
      </c>
      <c r="B704531" s="94">
        <v>64699</v>
      </c>
      <c r="C704531" s="94">
        <v>132831</v>
      </c>
    </row>
    <row r="704532" spans="1:3" ht="24">
      <c r="A704532" s="23" t="s">
        <v>93</v>
      </c>
      <c r="B704532" s="94">
        <v>80049</v>
      </c>
      <c r="C704532" s="94">
        <v>147332</v>
      </c>
    </row>
    <row r="704533" spans="1:3" ht="24">
      <c r="A704533" s="23" t="s">
        <v>94</v>
      </c>
      <c r="B704533" s="94">
        <v>79290</v>
      </c>
      <c r="C704533" s="94">
        <v>153180</v>
      </c>
    </row>
    <row r="704534" spans="1:3" ht="24">
      <c r="A704534" s="23" t="s">
        <v>95</v>
      </c>
      <c r="B704534" s="94">
        <v>89835</v>
      </c>
      <c r="C704534" s="94">
        <v>167808</v>
      </c>
    </row>
    <row r="704535" spans="1:3" ht="24">
      <c r="A704535" s="23" t="s">
        <v>96</v>
      </c>
      <c r="B704535" s="94">
        <v>94436</v>
      </c>
      <c r="C704535" s="94">
        <v>173615</v>
      </c>
    </row>
    <row r="704536" spans="1:3" ht="24">
      <c r="A704536" s="23" t="s">
        <v>97</v>
      </c>
      <c r="B704536" s="94">
        <v>111562</v>
      </c>
      <c r="C704536" s="94">
        <v>194580</v>
      </c>
    </row>
    <row r="704537" spans="1:3" ht="24">
      <c r="A704537" s="23" t="s">
        <v>98</v>
      </c>
      <c r="B704537" s="94">
        <v>114126</v>
      </c>
      <c r="C704537" s="94">
        <v>212474</v>
      </c>
    </row>
    <row r="704538" spans="1:3" ht="24">
      <c r="A704538" s="23" t="s">
        <v>99</v>
      </c>
      <c r="B704538" s="94">
        <v>109317</v>
      </c>
      <c r="C704538" s="94">
        <v>208185</v>
      </c>
    </row>
    <row r="704539" spans="1:3" ht="24">
      <c r="A704539" s="23" t="s">
        <v>100</v>
      </c>
      <c r="B704539" s="94">
        <v>95872</v>
      </c>
      <c r="C704539" s="94">
        <v>200792</v>
      </c>
    </row>
    <row r="704540" spans="1:3" ht="24">
      <c r="A704540" s="23" t="s">
        <v>101</v>
      </c>
      <c r="B704540" s="94">
        <v>96282</v>
      </c>
      <c r="C704540" s="94">
        <v>205081</v>
      </c>
    </row>
    <row r="704541" spans="1:3" ht="24">
      <c r="A704541" s="23" t="s">
        <v>102</v>
      </c>
      <c r="B704541" s="94">
        <v>95233</v>
      </c>
      <c r="C704541" s="94">
        <v>214637</v>
      </c>
    </row>
    <row r="704542" spans="1:3" ht="24">
      <c r="A704542" s="23" t="s">
        <v>103</v>
      </c>
      <c r="B704542" s="94">
        <v>63483</v>
      </c>
      <c r="C704542" s="94">
        <v>177006</v>
      </c>
    </row>
    <row r="704543" spans="1:3" ht="24">
      <c r="A704543" s="23" t="s">
        <v>104</v>
      </c>
      <c r="B704543" s="94">
        <v>78325</v>
      </c>
      <c r="C704543" s="94">
        <v>187566</v>
      </c>
    </row>
    <row r="704544" spans="1:3" ht="24">
      <c r="A704544" s="23" t="s">
        <v>105</v>
      </c>
      <c r="B704544" s="94">
        <v>98600</v>
      </c>
      <c r="C704544" s="94">
        <v>213597</v>
      </c>
    </row>
    <row r="704545" spans="1:3" ht="24">
      <c r="A704545" s="23" t="s">
        <v>106</v>
      </c>
      <c r="B704545" s="94">
        <v>101095</v>
      </c>
      <c r="C704545" s="94">
        <v>217335</v>
      </c>
    </row>
    <row r="704546" spans="1:3" ht="24">
      <c r="A704546" s="23" t="s">
        <v>107</v>
      </c>
      <c r="B704546" s="94">
        <v>105224</v>
      </c>
      <c r="C704546" s="94">
        <v>220563</v>
      </c>
    </row>
    <row r="704547" spans="1:3" ht="24">
      <c r="A704547" s="23" t="s">
        <v>108</v>
      </c>
      <c r="B704547" s="94">
        <v>82618</v>
      </c>
      <c r="C704547" s="94">
        <v>202396</v>
      </c>
    </row>
    <row r="704548" spans="1:3" ht="24">
      <c r="A704548" s="23" t="s">
        <v>109</v>
      </c>
      <c r="B704548" s="94">
        <v>87855</v>
      </c>
      <c r="C704548" s="94">
        <v>221869</v>
      </c>
    </row>
    <row r="704549" spans="1:3" ht="24">
      <c r="A704549" s="23" t="s">
        <v>110</v>
      </c>
      <c r="B704549" s="94">
        <v>91112</v>
      </c>
      <c r="C704549" s="94">
        <v>220092</v>
      </c>
    </row>
    <row r="704550" spans="1:3" ht="24">
      <c r="A704550" s="23" t="s">
        <v>111</v>
      </c>
      <c r="B704550" s="94">
        <v>75957</v>
      </c>
      <c r="C704550" s="94">
        <v>204799</v>
      </c>
    </row>
    <row r="704551" spans="1:3" ht="24">
      <c r="A704551" s="23" t="s">
        <v>112</v>
      </c>
      <c r="B704551" s="94">
        <v>101344</v>
      </c>
      <c r="C704551" s="94">
        <v>220929</v>
      </c>
    </row>
    <row r="704552" spans="1:3" ht="24">
      <c r="A704552" s="23" t="s">
        <v>113</v>
      </c>
      <c r="B704552" s="94">
        <v>95208</v>
      </c>
      <c r="C704552" s="94">
        <v>207239</v>
      </c>
    </row>
    <row r="704553" spans="1:3" ht="24">
      <c r="A704553" s="23" t="s">
        <v>114</v>
      </c>
      <c r="B704553" s="94">
        <v>82826</v>
      </c>
      <c r="C704553" s="94">
        <v>217243</v>
      </c>
    </row>
    <row r="704554" spans="1:3" ht="24">
      <c r="A704554" s="23" t="s">
        <v>115</v>
      </c>
      <c r="B704554" s="94">
        <v>75602</v>
      </c>
      <c r="C704554" s="94">
        <v>217982</v>
      </c>
    </row>
    <row r="704555" spans="1:3" ht="24">
      <c r="A704555" s="23" t="s">
        <v>116</v>
      </c>
      <c r="B704555" s="94">
        <v>89544</v>
      </c>
      <c r="C704555" s="94">
        <v>223519</v>
      </c>
    </row>
    <row r="704556" spans="1:3" ht="24">
      <c r="A704556" s="23" t="s">
        <v>117</v>
      </c>
      <c r="B704556" s="94">
        <v>89058</v>
      </c>
      <c r="C704556" s="94">
        <v>237062</v>
      </c>
    </row>
    <row r="704557" spans="1:3" ht="24">
      <c r="A704557" s="23" t="s">
        <v>118</v>
      </c>
      <c r="B704557" s="94">
        <v>85923</v>
      </c>
      <c r="C704557" s="94">
        <v>229509</v>
      </c>
    </row>
    <row r="704558" spans="1:3" ht="24">
      <c r="A704558" s="23" t="s">
        <v>119</v>
      </c>
      <c r="B704558" s="94">
        <v>83479</v>
      </c>
      <c r="C704558" s="94">
        <v>236310</v>
      </c>
    </row>
    <row r="704559" spans="1:3" ht="24">
      <c r="A704559" s="23" t="s">
        <v>120</v>
      </c>
      <c r="B704559" s="94">
        <v>72772</v>
      </c>
      <c r="C704559" s="94">
        <v>237178</v>
      </c>
    </row>
    <row r="704560" spans="1:3" ht="24">
      <c r="A704560" s="23" t="s">
        <v>121</v>
      </c>
      <c r="B704560" s="94">
        <v>89276</v>
      </c>
      <c r="C704560" s="94">
        <v>233462</v>
      </c>
    </row>
    <row r="704561" spans="1:3" ht="24">
      <c r="A704561" s="23" t="s">
        <v>122</v>
      </c>
      <c r="B704561" s="94">
        <v>82978</v>
      </c>
      <c r="C704561" s="94">
        <v>243637</v>
      </c>
    </row>
    <row r="704562" spans="1:3" ht="24">
      <c r="A704562" s="23" t="s">
        <v>123</v>
      </c>
      <c r="B704562" s="94">
        <v>91827</v>
      </c>
      <c r="C704562" s="94">
        <v>251853</v>
      </c>
    </row>
    <row r="704563" spans="1:3" ht="24">
      <c r="A704563" s="23" t="s">
        <v>124</v>
      </c>
      <c r="B704563" s="94">
        <v>87055</v>
      </c>
      <c r="C704563" s="94">
        <v>262292</v>
      </c>
    </row>
    <row r="704564" spans="1:3" ht="24">
      <c r="A704564" s="23" t="s">
        <v>125</v>
      </c>
      <c r="B704564" s="94">
        <v>105838</v>
      </c>
      <c r="C704564" s="94">
        <v>275267</v>
      </c>
    </row>
    <row r="704565" spans="1:3" ht="24">
      <c r="A704565" s="23" t="s">
        <v>126</v>
      </c>
      <c r="B704565" s="94">
        <v>81676</v>
      </c>
      <c r="C704565" s="94">
        <v>283634</v>
      </c>
    </row>
    <row r="704566" spans="1:3" ht="24">
      <c r="A704566" s="23" t="s">
        <v>8</v>
      </c>
      <c r="B704566" s="94">
        <v>82029</v>
      </c>
      <c r="C704566" s="94">
        <v>286179</v>
      </c>
    </row>
    <row r="704567" spans="1:3" ht="24">
      <c r="A704567" s="23" t="s">
        <v>9</v>
      </c>
      <c r="B704567" s="94">
        <v>88459</v>
      </c>
      <c r="C704567" s="94">
        <v>286047</v>
      </c>
    </row>
    <row r="704568" spans="1:3" ht="24">
      <c r="A704568" s="23" t="s">
        <v>10</v>
      </c>
      <c r="B704568" s="94">
        <v>73043</v>
      </c>
      <c r="C704568" s="94">
        <v>307363</v>
      </c>
    </row>
    <row r="704569" spans="1:3" ht="24">
      <c r="A704569" s="23" t="s">
        <v>11</v>
      </c>
      <c r="B704569" s="94">
        <v>79345</v>
      </c>
      <c r="C704569" s="94">
        <v>295015</v>
      </c>
    </row>
    <row r="704570" spans="1:3" ht="24">
      <c r="A704570" s="23" t="s">
        <v>12</v>
      </c>
      <c r="B704570" s="95">
        <v>0</v>
      </c>
      <c r="C704570" s="95">
        <v>0</v>
      </c>
    </row>
    <row r="720898" spans="1:3" ht="36">
      <c r="A720898" s="23" t="s">
        <v>74</v>
      </c>
      <c r="B720898" s="70" t="s">
        <v>75</v>
      </c>
      <c r="C720898" s="70"/>
    </row>
    <row r="720899" spans="1:3" ht="24">
      <c r="A720899" s="23" t="s">
        <v>76</v>
      </c>
      <c r="B720899" s="70" t="s">
        <v>77</v>
      </c>
      <c r="C720899" s="70"/>
    </row>
    <row r="720900" spans="1:3">
      <c r="A720900" s="23" t="s">
        <v>135</v>
      </c>
      <c r="B720900" s="70" t="s">
        <v>148</v>
      </c>
      <c r="C720900" s="70" t="s">
        <v>72</v>
      </c>
    </row>
    <row r="720901" spans="1:3" ht="24">
      <c r="A720901" s="23" t="s">
        <v>78</v>
      </c>
      <c r="B720901" s="94">
        <v>29566</v>
      </c>
      <c r="C720901" s="94">
        <v>73709</v>
      </c>
    </row>
    <row r="720902" spans="1:3" ht="24">
      <c r="A720902" s="23" t="s">
        <v>79</v>
      </c>
      <c r="B720902" s="94">
        <v>34890</v>
      </c>
      <c r="C720902" s="94">
        <v>87092</v>
      </c>
    </row>
    <row r="720903" spans="1:3" ht="24">
      <c r="A720903" s="23" t="s">
        <v>80</v>
      </c>
      <c r="B720903" s="94">
        <v>34380</v>
      </c>
      <c r="C720903" s="94">
        <v>84398</v>
      </c>
    </row>
    <row r="720904" spans="1:3" ht="24">
      <c r="A720904" s="23" t="s">
        <v>81</v>
      </c>
      <c r="B720904" s="94">
        <v>40398</v>
      </c>
      <c r="C720904" s="94">
        <v>101434</v>
      </c>
    </row>
    <row r="720905" spans="1:3" ht="24">
      <c r="A720905" s="23" t="s">
        <v>82</v>
      </c>
      <c r="B720905" s="94">
        <v>38610</v>
      </c>
      <c r="C720905" s="94">
        <v>97966</v>
      </c>
    </row>
    <row r="720906" spans="1:3" ht="24">
      <c r="A720906" s="23" t="s">
        <v>83</v>
      </c>
      <c r="B720906" s="94">
        <v>50120</v>
      </c>
      <c r="C720906" s="94">
        <v>116716</v>
      </c>
    </row>
    <row r="720907" spans="1:3" ht="24">
      <c r="A720907" s="23" t="s">
        <v>84</v>
      </c>
      <c r="B720907" s="94">
        <v>42720</v>
      </c>
      <c r="C720907" s="94">
        <v>109341</v>
      </c>
    </row>
    <row r="720908" spans="1:3" ht="24">
      <c r="A720908" s="23" t="s">
        <v>85</v>
      </c>
      <c r="B720908" s="94">
        <v>41749</v>
      </c>
      <c r="C720908" s="94">
        <v>104011</v>
      </c>
    </row>
    <row r="720909" spans="1:3" ht="24">
      <c r="A720909" s="23" t="s">
        <v>86</v>
      </c>
      <c r="B720909" s="94">
        <v>32536</v>
      </c>
      <c r="C720909" s="94">
        <v>98627</v>
      </c>
    </row>
    <row r="720910" spans="1:3" ht="24">
      <c r="A720910" s="23" t="s">
        <v>87</v>
      </c>
      <c r="B720910" s="94">
        <v>37442</v>
      </c>
      <c r="C720910" s="94">
        <v>107659</v>
      </c>
    </row>
    <row r="720911" spans="1:3" ht="24">
      <c r="A720911" s="23" t="s">
        <v>88</v>
      </c>
      <c r="B720911" s="94">
        <v>40752</v>
      </c>
      <c r="C720911" s="94">
        <v>117954</v>
      </c>
    </row>
    <row r="720912" spans="1:3" ht="24">
      <c r="A720912" s="23" t="s">
        <v>89</v>
      </c>
      <c r="B720912" s="94">
        <v>39612</v>
      </c>
      <c r="C720912" s="94">
        <v>122125</v>
      </c>
    </row>
    <row r="720913" spans="1:3" ht="24">
      <c r="A720913" s="23" t="s">
        <v>90</v>
      </c>
      <c r="B720913" s="94">
        <v>68955</v>
      </c>
      <c r="C720913" s="94">
        <v>136480</v>
      </c>
    </row>
    <row r="720914" spans="1:3" ht="24">
      <c r="A720914" s="23" t="s">
        <v>91</v>
      </c>
      <c r="B720914" s="94">
        <v>77422</v>
      </c>
      <c r="C720914" s="94">
        <v>138272</v>
      </c>
    </row>
    <row r="720915" spans="1:3" ht="24">
      <c r="A720915" s="23" t="s">
        <v>92</v>
      </c>
      <c r="B720915" s="94">
        <v>64699</v>
      </c>
      <c r="C720915" s="94">
        <v>132831</v>
      </c>
    </row>
    <row r="720916" spans="1:3" ht="24">
      <c r="A720916" s="23" t="s">
        <v>93</v>
      </c>
      <c r="B720916" s="94">
        <v>80049</v>
      </c>
      <c r="C720916" s="94">
        <v>147332</v>
      </c>
    </row>
    <row r="720917" spans="1:3" ht="24">
      <c r="A720917" s="23" t="s">
        <v>94</v>
      </c>
      <c r="B720917" s="94">
        <v>79290</v>
      </c>
      <c r="C720917" s="94">
        <v>153180</v>
      </c>
    </row>
    <row r="720918" spans="1:3" ht="24">
      <c r="A720918" s="23" t="s">
        <v>95</v>
      </c>
      <c r="B720918" s="94">
        <v>89835</v>
      </c>
      <c r="C720918" s="94">
        <v>167808</v>
      </c>
    </row>
    <row r="720919" spans="1:3" ht="24">
      <c r="A720919" s="23" t="s">
        <v>96</v>
      </c>
      <c r="B720919" s="94">
        <v>94436</v>
      </c>
      <c r="C720919" s="94">
        <v>173615</v>
      </c>
    </row>
    <row r="720920" spans="1:3" ht="24">
      <c r="A720920" s="23" t="s">
        <v>97</v>
      </c>
      <c r="B720920" s="94">
        <v>111562</v>
      </c>
      <c r="C720920" s="94">
        <v>194580</v>
      </c>
    </row>
    <row r="720921" spans="1:3" ht="24">
      <c r="A720921" s="23" t="s">
        <v>98</v>
      </c>
      <c r="B720921" s="94">
        <v>114126</v>
      </c>
      <c r="C720921" s="94">
        <v>212474</v>
      </c>
    </row>
    <row r="720922" spans="1:3" ht="24">
      <c r="A720922" s="23" t="s">
        <v>99</v>
      </c>
      <c r="B720922" s="94">
        <v>109317</v>
      </c>
      <c r="C720922" s="94">
        <v>208185</v>
      </c>
    </row>
    <row r="720923" spans="1:3" ht="24">
      <c r="A720923" s="23" t="s">
        <v>100</v>
      </c>
      <c r="B720923" s="94">
        <v>95872</v>
      </c>
      <c r="C720923" s="94">
        <v>200792</v>
      </c>
    </row>
    <row r="720924" spans="1:3" ht="24">
      <c r="A720924" s="23" t="s">
        <v>101</v>
      </c>
      <c r="B720924" s="94">
        <v>96282</v>
      </c>
      <c r="C720924" s="94">
        <v>205081</v>
      </c>
    </row>
    <row r="720925" spans="1:3" ht="24">
      <c r="A720925" s="23" t="s">
        <v>102</v>
      </c>
      <c r="B720925" s="94">
        <v>95233</v>
      </c>
      <c r="C720925" s="94">
        <v>214637</v>
      </c>
    </row>
    <row r="720926" spans="1:3" ht="24">
      <c r="A720926" s="23" t="s">
        <v>103</v>
      </c>
      <c r="B720926" s="94">
        <v>63483</v>
      </c>
      <c r="C720926" s="94">
        <v>177006</v>
      </c>
    </row>
    <row r="720927" spans="1:3" ht="24">
      <c r="A720927" s="23" t="s">
        <v>104</v>
      </c>
      <c r="B720927" s="94">
        <v>78325</v>
      </c>
      <c r="C720927" s="94">
        <v>187566</v>
      </c>
    </row>
    <row r="720928" spans="1:3" ht="24">
      <c r="A720928" s="23" t="s">
        <v>105</v>
      </c>
      <c r="B720928" s="94">
        <v>98600</v>
      </c>
      <c r="C720928" s="94">
        <v>213597</v>
      </c>
    </row>
    <row r="720929" spans="1:3" ht="24">
      <c r="A720929" s="23" t="s">
        <v>106</v>
      </c>
      <c r="B720929" s="94">
        <v>101095</v>
      </c>
      <c r="C720929" s="94">
        <v>217335</v>
      </c>
    </row>
    <row r="720930" spans="1:3" ht="24">
      <c r="A720930" s="23" t="s">
        <v>107</v>
      </c>
      <c r="B720930" s="94">
        <v>105224</v>
      </c>
      <c r="C720930" s="94">
        <v>220563</v>
      </c>
    </row>
    <row r="720931" spans="1:3" ht="24">
      <c r="A720931" s="23" t="s">
        <v>108</v>
      </c>
      <c r="B720931" s="94">
        <v>82618</v>
      </c>
      <c r="C720931" s="94">
        <v>202396</v>
      </c>
    </row>
    <row r="720932" spans="1:3" ht="24">
      <c r="A720932" s="23" t="s">
        <v>109</v>
      </c>
      <c r="B720932" s="94">
        <v>87855</v>
      </c>
      <c r="C720932" s="94">
        <v>221869</v>
      </c>
    </row>
    <row r="720933" spans="1:3" ht="24">
      <c r="A720933" s="23" t="s">
        <v>110</v>
      </c>
      <c r="B720933" s="94">
        <v>91112</v>
      </c>
      <c r="C720933" s="94">
        <v>220092</v>
      </c>
    </row>
    <row r="720934" spans="1:3" ht="24">
      <c r="A720934" s="23" t="s">
        <v>111</v>
      </c>
      <c r="B720934" s="94">
        <v>75957</v>
      </c>
      <c r="C720934" s="94">
        <v>204799</v>
      </c>
    </row>
    <row r="720935" spans="1:3" ht="24">
      <c r="A720935" s="23" t="s">
        <v>112</v>
      </c>
      <c r="B720935" s="94">
        <v>101344</v>
      </c>
      <c r="C720935" s="94">
        <v>220929</v>
      </c>
    </row>
    <row r="720936" spans="1:3" ht="24">
      <c r="A720936" s="23" t="s">
        <v>113</v>
      </c>
      <c r="B720936" s="94">
        <v>95208</v>
      </c>
      <c r="C720936" s="94">
        <v>207239</v>
      </c>
    </row>
    <row r="720937" spans="1:3" ht="24">
      <c r="A720937" s="23" t="s">
        <v>114</v>
      </c>
      <c r="B720937" s="94">
        <v>82826</v>
      </c>
      <c r="C720937" s="94">
        <v>217243</v>
      </c>
    </row>
    <row r="720938" spans="1:3" ht="24">
      <c r="A720938" s="23" t="s">
        <v>115</v>
      </c>
      <c r="B720938" s="94">
        <v>75602</v>
      </c>
      <c r="C720938" s="94">
        <v>217982</v>
      </c>
    </row>
    <row r="720939" spans="1:3" ht="24">
      <c r="A720939" s="23" t="s">
        <v>116</v>
      </c>
      <c r="B720939" s="94">
        <v>89544</v>
      </c>
      <c r="C720939" s="94">
        <v>223519</v>
      </c>
    </row>
    <row r="720940" spans="1:3" ht="24">
      <c r="A720940" s="23" t="s">
        <v>117</v>
      </c>
      <c r="B720940" s="94">
        <v>89058</v>
      </c>
      <c r="C720940" s="94">
        <v>237062</v>
      </c>
    </row>
    <row r="720941" spans="1:3" ht="24">
      <c r="A720941" s="23" t="s">
        <v>118</v>
      </c>
      <c r="B720941" s="94">
        <v>85923</v>
      </c>
      <c r="C720941" s="94">
        <v>229509</v>
      </c>
    </row>
    <row r="720942" spans="1:3" ht="24">
      <c r="A720942" s="23" t="s">
        <v>119</v>
      </c>
      <c r="B720942" s="94">
        <v>83479</v>
      </c>
      <c r="C720942" s="94">
        <v>236310</v>
      </c>
    </row>
    <row r="720943" spans="1:3" ht="24">
      <c r="A720943" s="23" t="s">
        <v>120</v>
      </c>
      <c r="B720943" s="94">
        <v>72772</v>
      </c>
      <c r="C720943" s="94">
        <v>237178</v>
      </c>
    </row>
    <row r="720944" spans="1:3" ht="24">
      <c r="A720944" s="23" t="s">
        <v>121</v>
      </c>
      <c r="B720944" s="94">
        <v>89276</v>
      </c>
      <c r="C720944" s="94">
        <v>233462</v>
      </c>
    </row>
    <row r="720945" spans="1:3" ht="24">
      <c r="A720945" s="23" t="s">
        <v>122</v>
      </c>
      <c r="B720945" s="94">
        <v>82978</v>
      </c>
      <c r="C720945" s="94">
        <v>243637</v>
      </c>
    </row>
    <row r="720946" spans="1:3" ht="24">
      <c r="A720946" s="23" t="s">
        <v>123</v>
      </c>
      <c r="B720946" s="94">
        <v>91827</v>
      </c>
      <c r="C720946" s="94">
        <v>251853</v>
      </c>
    </row>
    <row r="720947" spans="1:3" ht="24">
      <c r="A720947" s="23" t="s">
        <v>124</v>
      </c>
      <c r="B720947" s="94">
        <v>87055</v>
      </c>
      <c r="C720947" s="94">
        <v>262292</v>
      </c>
    </row>
    <row r="720948" spans="1:3" ht="24">
      <c r="A720948" s="23" t="s">
        <v>125</v>
      </c>
      <c r="B720948" s="94">
        <v>105838</v>
      </c>
      <c r="C720948" s="94">
        <v>275267</v>
      </c>
    </row>
    <row r="720949" spans="1:3" ht="24">
      <c r="A720949" s="23" t="s">
        <v>126</v>
      </c>
      <c r="B720949" s="94">
        <v>81676</v>
      </c>
      <c r="C720949" s="94">
        <v>283634</v>
      </c>
    </row>
    <row r="720950" spans="1:3" ht="24">
      <c r="A720950" s="23" t="s">
        <v>8</v>
      </c>
      <c r="B720950" s="94">
        <v>82029</v>
      </c>
      <c r="C720950" s="94">
        <v>286179</v>
      </c>
    </row>
    <row r="720951" spans="1:3" ht="24">
      <c r="A720951" s="23" t="s">
        <v>9</v>
      </c>
      <c r="B720951" s="94">
        <v>88459</v>
      </c>
      <c r="C720951" s="94">
        <v>286047</v>
      </c>
    </row>
    <row r="720952" spans="1:3" ht="24">
      <c r="A720952" s="23" t="s">
        <v>10</v>
      </c>
      <c r="B720952" s="94">
        <v>73043</v>
      </c>
      <c r="C720952" s="94">
        <v>307363</v>
      </c>
    </row>
    <row r="720953" spans="1:3" ht="24">
      <c r="A720953" s="23" t="s">
        <v>11</v>
      </c>
      <c r="B720953" s="94">
        <v>79345</v>
      </c>
      <c r="C720953" s="94">
        <v>295015</v>
      </c>
    </row>
    <row r="720954" spans="1:3" ht="24">
      <c r="A720954" s="23" t="s">
        <v>12</v>
      </c>
      <c r="B720954" s="95">
        <v>0</v>
      </c>
      <c r="C720954" s="95">
        <v>0</v>
      </c>
    </row>
    <row r="737282" spans="1:3" ht="36">
      <c r="A737282" s="23" t="s">
        <v>74</v>
      </c>
      <c r="B737282" s="70" t="s">
        <v>75</v>
      </c>
      <c r="C737282" s="70"/>
    </row>
    <row r="737283" spans="1:3" ht="24">
      <c r="A737283" s="23" t="s">
        <v>76</v>
      </c>
      <c r="B737283" s="70" t="s">
        <v>77</v>
      </c>
      <c r="C737283" s="70"/>
    </row>
    <row r="737284" spans="1:3">
      <c r="A737284" s="23" t="s">
        <v>135</v>
      </c>
      <c r="B737284" s="70" t="s">
        <v>148</v>
      </c>
      <c r="C737284" s="70" t="s">
        <v>72</v>
      </c>
    </row>
    <row r="737285" spans="1:3" ht="24">
      <c r="A737285" s="23" t="s">
        <v>78</v>
      </c>
      <c r="B737285" s="94">
        <v>29566</v>
      </c>
      <c r="C737285" s="94">
        <v>73709</v>
      </c>
    </row>
    <row r="737286" spans="1:3" ht="24">
      <c r="A737286" s="23" t="s">
        <v>79</v>
      </c>
      <c r="B737286" s="94">
        <v>34890</v>
      </c>
      <c r="C737286" s="94">
        <v>87092</v>
      </c>
    </row>
    <row r="737287" spans="1:3" ht="24">
      <c r="A737287" s="23" t="s">
        <v>80</v>
      </c>
      <c r="B737287" s="94">
        <v>34380</v>
      </c>
      <c r="C737287" s="94">
        <v>84398</v>
      </c>
    </row>
    <row r="737288" spans="1:3" ht="24">
      <c r="A737288" s="23" t="s">
        <v>81</v>
      </c>
      <c r="B737288" s="94">
        <v>40398</v>
      </c>
      <c r="C737288" s="94">
        <v>101434</v>
      </c>
    </row>
    <row r="737289" spans="1:3" ht="24">
      <c r="A737289" s="23" t="s">
        <v>82</v>
      </c>
      <c r="B737289" s="94">
        <v>38610</v>
      </c>
      <c r="C737289" s="94">
        <v>97966</v>
      </c>
    </row>
    <row r="737290" spans="1:3" ht="24">
      <c r="A737290" s="23" t="s">
        <v>83</v>
      </c>
      <c r="B737290" s="94">
        <v>50120</v>
      </c>
      <c r="C737290" s="94">
        <v>116716</v>
      </c>
    </row>
    <row r="737291" spans="1:3" ht="24">
      <c r="A737291" s="23" t="s">
        <v>84</v>
      </c>
      <c r="B737291" s="94">
        <v>42720</v>
      </c>
      <c r="C737291" s="94">
        <v>109341</v>
      </c>
    </row>
    <row r="737292" spans="1:3" ht="24">
      <c r="A737292" s="23" t="s">
        <v>85</v>
      </c>
      <c r="B737292" s="94">
        <v>41749</v>
      </c>
      <c r="C737292" s="94">
        <v>104011</v>
      </c>
    </row>
    <row r="737293" spans="1:3" ht="24">
      <c r="A737293" s="23" t="s">
        <v>86</v>
      </c>
      <c r="B737293" s="94">
        <v>32536</v>
      </c>
      <c r="C737293" s="94">
        <v>98627</v>
      </c>
    </row>
    <row r="737294" spans="1:3" ht="24">
      <c r="A737294" s="23" t="s">
        <v>87</v>
      </c>
      <c r="B737294" s="94">
        <v>37442</v>
      </c>
      <c r="C737294" s="94">
        <v>107659</v>
      </c>
    </row>
    <row r="737295" spans="1:3" ht="24">
      <c r="A737295" s="23" t="s">
        <v>88</v>
      </c>
      <c r="B737295" s="94">
        <v>40752</v>
      </c>
      <c r="C737295" s="94">
        <v>117954</v>
      </c>
    </row>
    <row r="737296" spans="1:3" ht="24">
      <c r="A737296" s="23" t="s">
        <v>89</v>
      </c>
      <c r="B737296" s="94">
        <v>39612</v>
      </c>
      <c r="C737296" s="94">
        <v>122125</v>
      </c>
    </row>
    <row r="737297" spans="1:3" ht="24">
      <c r="A737297" s="23" t="s">
        <v>90</v>
      </c>
      <c r="B737297" s="94">
        <v>68955</v>
      </c>
      <c r="C737297" s="94">
        <v>136480</v>
      </c>
    </row>
    <row r="737298" spans="1:3" ht="24">
      <c r="A737298" s="23" t="s">
        <v>91</v>
      </c>
      <c r="B737298" s="94">
        <v>77422</v>
      </c>
      <c r="C737298" s="94">
        <v>138272</v>
      </c>
    </row>
    <row r="737299" spans="1:3" ht="24">
      <c r="A737299" s="23" t="s">
        <v>92</v>
      </c>
      <c r="B737299" s="94">
        <v>64699</v>
      </c>
      <c r="C737299" s="94">
        <v>132831</v>
      </c>
    </row>
    <row r="737300" spans="1:3" ht="24">
      <c r="A737300" s="23" t="s">
        <v>93</v>
      </c>
      <c r="B737300" s="94">
        <v>80049</v>
      </c>
      <c r="C737300" s="94">
        <v>147332</v>
      </c>
    </row>
    <row r="737301" spans="1:3" ht="24">
      <c r="A737301" s="23" t="s">
        <v>94</v>
      </c>
      <c r="B737301" s="94">
        <v>79290</v>
      </c>
      <c r="C737301" s="94">
        <v>153180</v>
      </c>
    </row>
    <row r="737302" spans="1:3" ht="24">
      <c r="A737302" s="23" t="s">
        <v>95</v>
      </c>
      <c r="B737302" s="94">
        <v>89835</v>
      </c>
      <c r="C737302" s="94">
        <v>167808</v>
      </c>
    </row>
    <row r="737303" spans="1:3" ht="24">
      <c r="A737303" s="23" t="s">
        <v>96</v>
      </c>
      <c r="B737303" s="94">
        <v>94436</v>
      </c>
      <c r="C737303" s="94">
        <v>173615</v>
      </c>
    </row>
    <row r="737304" spans="1:3" ht="24">
      <c r="A737304" s="23" t="s">
        <v>97</v>
      </c>
      <c r="B737304" s="94">
        <v>111562</v>
      </c>
      <c r="C737304" s="94">
        <v>194580</v>
      </c>
    </row>
    <row r="737305" spans="1:3" ht="24">
      <c r="A737305" s="23" t="s">
        <v>98</v>
      </c>
      <c r="B737305" s="94">
        <v>114126</v>
      </c>
      <c r="C737305" s="94">
        <v>212474</v>
      </c>
    </row>
    <row r="737306" spans="1:3" ht="24">
      <c r="A737306" s="23" t="s">
        <v>99</v>
      </c>
      <c r="B737306" s="94">
        <v>109317</v>
      </c>
      <c r="C737306" s="94">
        <v>208185</v>
      </c>
    </row>
    <row r="737307" spans="1:3" ht="24">
      <c r="A737307" s="23" t="s">
        <v>100</v>
      </c>
      <c r="B737307" s="94">
        <v>95872</v>
      </c>
      <c r="C737307" s="94">
        <v>200792</v>
      </c>
    </row>
    <row r="737308" spans="1:3" ht="24">
      <c r="A737308" s="23" t="s">
        <v>101</v>
      </c>
      <c r="B737308" s="94">
        <v>96282</v>
      </c>
      <c r="C737308" s="94">
        <v>205081</v>
      </c>
    </row>
    <row r="737309" spans="1:3" ht="24">
      <c r="A737309" s="23" t="s">
        <v>102</v>
      </c>
      <c r="B737309" s="94">
        <v>95233</v>
      </c>
      <c r="C737309" s="94">
        <v>214637</v>
      </c>
    </row>
    <row r="737310" spans="1:3" ht="24">
      <c r="A737310" s="23" t="s">
        <v>103</v>
      </c>
      <c r="B737310" s="94">
        <v>63483</v>
      </c>
      <c r="C737310" s="94">
        <v>177006</v>
      </c>
    </row>
    <row r="737311" spans="1:3" ht="24">
      <c r="A737311" s="23" t="s">
        <v>104</v>
      </c>
      <c r="B737311" s="94">
        <v>78325</v>
      </c>
      <c r="C737311" s="94">
        <v>187566</v>
      </c>
    </row>
    <row r="737312" spans="1:3" ht="24">
      <c r="A737312" s="23" t="s">
        <v>105</v>
      </c>
      <c r="B737312" s="94">
        <v>98600</v>
      </c>
      <c r="C737312" s="94">
        <v>213597</v>
      </c>
    </row>
    <row r="737313" spans="1:3" ht="24">
      <c r="A737313" s="23" t="s">
        <v>106</v>
      </c>
      <c r="B737313" s="94">
        <v>101095</v>
      </c>
      <c r="C737313" s="94">
        <v>217335</v>
      </c>
    </row>
    <row r="737314" spans="1:3" ht="24">
      <c r="A737314" s="23" t="s">
        <v>107</v>
      </c>
      <c r="B737314" s="94">
        <v>105224</v>
      </c>
      <c r="C737314" s="94">
        <v>220563</v>
      </c>
    </row>
    <row r="737315" spans="1:3" ht="24">
      <c r="A737315" s="23" t="s">
        <v>108</v>
      </c>
      <c r="B737315" s="94">
        <v>82618</v>
      </c>
      <c r="C737315" s="94">
        <v>202396</v>
      </c>
    </row>
    <row r="737316" spans="1:3" ht="24">
      <c r="A737316" s="23" t="s">
        <v>109</v>
      </c>
      <c r="B737316" s="94">
        <v>87855</v>
      </c>
      <c r="C737316" s="94">
        <v>221869</v>
      </c>
    </row>
    <row r="737317" spans="1:3" ht="24">
      <c r="A737317" s="23" t="s">
        <v>110</v>
      </c>
      <c r="B737317" s="94">
        <v>91112</v>
      </c>
      <c r="C737317" s="94">
        <v>220092</v>
      </c>
    </row>
    <row r="737318" spans="1:3" ht="24">
      <c r="A737318" s="23" t="s">
        <v>111</v>
      </c>
      <c r="B737318" s="94">
        <v>75957</v>
      </c>
      <c r="C737318" s="94">
        <v>204799</v>
      </c>
    </row>
    <row r="737319" spans="1:3" ht="24">
      <c r="A737319" s="23" t="s">
        <v>112</v>
      </c>
      <c r="B737319" s="94">
        <v>101344</v>
      </c>
      <c r="C737319" s="94">
        <v>220929</v>
      </c>
    </row>
    <row r="737320" spans="1:3" ht="24">
      <c r="A737320" s="23" t="s">
        <v>113</v>
      </c>
      <c r="B737320" s="94">
        <v>95208</v>
      </c>
      <c r="C737320" s="94">
        <v>207239</v>
      </c>
    </row>
    <row r="737321" spans="1:3" ht="24">
      <c r="A737321" s="23" t="s">
        <v>114</v>
      </c>
      <c r="B737321" s="94">
        <v>82826</v>
      </c>
      <c r="C737321" s="94">
        <v>217243</v>
      </c>
    </row>
    <row r="737322" spans="1:3" ht="24">
      <c r="A737322" s="23" t="s">
        <v>115</v>
      </c>
      <c r="B737322" s="94">
        <v>75602</v>
      </c>
      <c r="C737322" s="94">
        <v>217982</v>
      </c>
    </row>
    <row r="737323" spans="1:3" ht="24">
      <c r="A737323" s="23" t="s">
        <v>116</v>
      </c>
      <c r="B737323" s="94">
        <v>89544</v>
      </c>
      <c r="C737323" s="94">
        <v>223519</v>
      </c>
    </row>
    <row r="737324" spans="1:3" ht="24">
      <c r="A737324" s="23" t="s">
        <v>117</v>
      </c>
      <c r="B737324" s="94">
        <v>89058</v>
      </c>
      <c r="C737324" s="94">
        <v>237062</v>
      </c>
    </row>
    <row r="737325" spans="1:3" ht="24">
      <c r="A737325" s="23" t="s">
        <v>118</v>
      </c>
      <c r="B737325" s="94">
        <v>85923</v>
      </c>
      <c r="C737325" s="94">
        <v>229509</v>
      </c>
    </row>
    <row r="737326" spans="1:3" ht="24">
      <c r="A737326" s="23" t="s">
        <v>119</v>
      </c>
      <c r="B737326" s="94">
        <v>83479</v>
      </c>
      <c r="C737326" s="94">
        <v>236310</v>
      </c>
    </row>
    <row r="737327" spans="1:3" ht="24">
      <c r="A737327" s="23" t="s">
        <v>120</v>
      </c>
      <c r="B737327" s="94">
        <v>72772</v>
      </c>
      <c r="C737327" s="94">
        <v>237178</v>
      </c>
    </row>
    <row r="737328" spans="1:3" ht="24">
      <c r="A737328" s="23" t="s">
        <v>121</v>
      </c>
      <c r="B737328" s="94">
        <v>89276</v>
      </c>
      <c r="C737328" s="94">
        <v>233462</v>
      </c>
    </row>
    <row r="737329" spans="1:3" ht="24">
      <c r="A737329" s="23" t="s">
        <v>122</v>
      </c>
      <c r="B737329" s="94">
        <v>82978</v>
      </c>
      <c r="C737329" s="94">
        <v>243637</v>
      </c>
    </row>
    <row r="737330" spans="1:3" ht="24">
      <c r="A737330" s="23" t="s">
        <v>123</v>
      </c>
      <c r="B737330" s="94">
        <v>91827</v>
      </c>
      <c r="C737330" s="94">
        <v>251853</v>
      </c>
    </row>
    <row r="737331" spans="1:3" ht="24">
      <c r="A737331" s="23" t="s">
        <v>124</v>
      </c>
      <c r="B737331" s="94">
        <v>87055</v>
      </c>
      <c r="C737331" s="94">
        <v>262292</v>
      </c>
    </row>
    <row r="737332" spans="1:3" ht="24">
      <c r="A737332" s="23" t="s">
        <v>125</v>
      </c>
      <c r="B737332" s="94">
        <v>105838</v>
      </c>
      <c r="C737332" s="94">
        <v>275267</v>
      </c>
    </row>
    <row r="737333" spans="1:3" ht="24">
      <c r="A737333" s="23" t="s">
        <v>126</v>
      </c>
      <c r="B737333" s="94">
        <v>81676</v>
      </c>
      <c r="C737333" s="94">
        <v>283634</v>
      </c>
    </row>
    <row r="737334" spans="1:3" ht="24">
      <c r="A737334" s="23" t="s">
        <v>8</v>
      </c>
      <c r="B737334" s="94">
        <v>82029</v>
      </c>
      <c r="C737334" s="94">
        <v>286179</v>
      </c>
    </row>
    <row r="737335" spans="1:3" ht="24">
      <c r="A737335" s="23" t="s">
        <v>9</v>
      </c>
      <c r="B737335" s="94">
        <v>88459</v>
      </c>
      <c r="C737335" s="94">
        <v>286047</v>
      </c>
    </row>
    <row r="737336" spans="1:3" ht="24">
      <c r="A737336" s="23" t="s">
        <v>10</v>
      </c>
      <c r="B737336" s="94">
        <v>73043</v>
      </c>
      <c r="C737336" s="94">
        <v>307363</v>
      </c>
    </row>
    <row r="737337" spans="1:3" ht="24">
      <c r="A737337" s="23" t="s">
        <v>11</v>
      </c>
      <c r="B737337" s="94">
        <v>79345</v>
      </c>
      <c r="C737337" s="94">
        <v>295015</v>
      </c>
    </row>
    <row r="737338" spans="1:3" ht="24">
      <c r="A737338" s="23" t="s">
        <v>12</v>
      </c>
      <c r="B737338" s="95">
        <v>0</v>
      </c>
      <c r="C737338" s="95">
        <v>0</v>
      </c>
    </row>
    <row r="753666" spans="1:3" ht="36">
      <c r="A753666" s="23" t="s">
        <v>74</v>
      </c>
      <c r="B753666" s="70" t="s">
        <v>75</v>
      </c>
      <c r="C753666" s="70"/>
    </row>
    <row r="753667" spans="1:3" ht="24">
      <c r="A753667" s="23" t="s">
        <v>76</v>
      </c>
      <c r="B753667" s="70" t="s">
        <v>77</v>
      </c>
      <c r="C753667" s="70"/>
    </row>
    <row r="753668" spans="1:3">
      <c r="A753668" s="23" t="s">
        <v>135</v>
      </c>
      <c r="B753668" s="70" t="s">
        <v>148</v>
      </c>
      <c r="C753668" s="70" t="s">
        <v>72</v>
      </c>
    </row>
    <row r="753669" spans="1:3" ht="24">
      <c r="A753669" s="23" t="s">
        <v>78</v>
      </c>
      <c r="B753669" s="94">
        <v>29566</v>
      </c>
      <c r="C753669" s="94">
        <v>73709</v>
      </c>
    </row>
    <row r="753670" spans="1:3" ht="24">
      <c r="A753670" s="23" t="s">
        <v>79</v>
      </c>
      <c r="B753670" s="94">
        <v>34890</v>
      </c>
      <c r="C753670" s="94">
        <v>87092</v>
      </c>
    </row>
    <row r="753671" spans="1:3" ht="24">
      <c r="A753671" s="23" t="s">
        <v>80</v>
      </c>
      <c r="B753671" s="94">
        <v>34380</v>
      </c>
      <c r="C753671" s="94">
        <v>84398</v>
      </c>
    </row>
    <row r="753672" spans="1:3" ht="24">
      <c r="A753672" s="23" t="s">
        <v>81</v>
      </c>
      <c r="B753672" s="94">
        <v>40398</v>
      </c>
      <c r="C753672" s="94">
        <v>101434</v>
      </c>
    </row>
    <row r="753673" spans="1:3" ht="24">
      <c r="A753673" s="23" t="s">
        <v>82</v>
      </c>
      <c r="B753673" s="94">
        <v>38610</v>
      </c>
      <c r="C753673" s="94">
        <v>97966</v>
      </c>
    </row>
    <row r="753674" spans="1:3" ht="24">
      <c r="A753674" s="23" t="s">
        <v>83</v>
      </c>
      <c r="B753674" s="94">
        <v>50120</v>
      </c>
      <c r="C753674" s="94">
        <v>116716</v>
      </c>
    </row>
    <row r="753675" spans="1:3" ht="24">
      <c r="A753675" s="23" t="s">
        <v>84</v>
      </c>
      <c r="B753675" s="94">
        <v>42720</v>
      </c>
      <c r="C753675" s="94">
        <v>109341</v>
      </c>
    </row>
    <row r="753676" spans="1:3" ht="24">
      <c r="A753676" s="23" t="s">
        <v>85</v>
      </c>
      <c r="B753676" s="94">
        <v>41749</v>
      </c>
      <c r="C753676" s="94">
        <v>104011</v>
      </c>
    </row>
    <row r="753677" spans="1:3" ht="24">
      <c r="A753677" s="23" t="s">
        <v>86</v>
      </c>
      <c r="B753677" s="94">
        <v>32536</v>
      </c>
      <c r="C753677" s="94">
        <v>98627</v>
      </c>
    </row>
    <row r="753678" spans="1:3" ht="24">
      <c r="A753678" s="23" t="s">
        <v>87</v>
      </c>
      <c r="B753678" s="94">
        <v>37442</v>
      </c>
      <c r="C753678" s="94">
        <v>107659</v>
      </c>
    </row>
    <row r="753679" spans="1:3" ht="24">
      <c r="A753679" s="23" t="s">
        <v>88</v>
      </c>
      <c r="B753679" s="94">
        <v>40752</v>
      </c>
      <c r="C753679" s="94">
        <v>117954</v>
      </c>
    </row>
    <row r="753680" spans="1:3" ht="24">
      <c r="A753680" s="23" t="s">
        <v>89</v>
      </c>
      <c r="B753680" s="94">
        <v>39612</v>
      </c>
      <c r="C753680" s="94">
        <v>122125</v>
      </c>
    </row>
    <row r="753681" spans="1:3" ht="24">
      <c r="A753681" s="23" t="s">
        <v>90</v>
      </c>
      <c r="B753681" s="94">
        <v>68955</v>
      </c>
      <c r="C753681" s="94">
        <v>136480</v>
      </c>
    </row>
    <row r="753682" spans="1:3" ht="24">
      <c r="A753682" s="23" t="s">
        <v>91</v>
      </c>
      <c r="B753682" s="94">
        <v>77422</v>
      </c>
      <c r="C753682" s="94">
        <v>138272</v>
      </c>
    </row>
    <row r="753683" spans="1:3" ht="24">
      <c r="A753683" s="23" t="s">
        <v>92</v>
      </c>
      <c r="B753683" s="94">
        <v>64699</v>
      </c>
      <c r="C753683" s="94">
        <v>132831</v>
      </c>
    </row>
    <row r="753684" spans="1:3" ht="24">
      <c r="A753684" s="23" t="s">
        <v>93</v>
      </c>
      <c r="B753684" s="94">
        <v>80049</v>
      </c>
      <c r="C753684" s="94">
        <v>147332</v>
      </c>
    </row>
    <row r="753685" spans="1:3" ht="24">
      <c r="A753685" s="23" t="s">
        <v>94</v>
      </c>
      <c r="B753685" s="94">
        <v>79290</v>
      </c>
      <c r="C753685" s="94">
        <v>153180</v>
      </c>
    </row>
    <row r="753686" spans="1:3" ht="24">
      <c r="A753686" s="23" t="s">
        <v>95</v>
      </c>
      <c r="B753686" s="94">
        <v>89835</v>
      </c>
      <c r="C753686" s="94">
        <v>167808</v>
      </c>
    </row>
    <row r="753687" spans="1:3" ht="24">
      <c r="A753687" s="23" t="s">
        <v>96</v>
      </c>
      <c r="B753687" s="94">
        <v>94436</v>
      </c>
      <c r="C753687" s="94">
        <v>173615</v>
      </c>
    </row>
    <row r="753688" spans="1:3" ht="24">
      <c r="A753688" s="23" t="s">
        <v>97</v>
      </c>
      <c r="B753688" s="94">
        <v>111562</v>
      </c>
      <c r="C753688" s="94">
        <v>194580</v>
      </c>
    </row>
    <row r="753689" spans="1:3" ht="24">
      <c r="A753689" s="23" t="s">
        <v>98</v>
      </c>
      <c r="B753689" s="94">
        <v>114126</v>
      </c>
      <c r="C753689" s="94">
        <v>212474</v>
      </c>
    </row>
    <row r="753690" spans="1:3" ht="24">
      <c r="A753690" s="23" t="s">
        <v>99</v>
      </c>
      <c r="B753690" s="94">
        <v>109317</v>
      </c>
      <c r="C753690" s="94">
        <v>208185</v>
      </c>
    </row>
    <row r="753691" spans="1:3" ht="24">
      <c r="A753691" s="23" t="s">
        <v>100</v>
      </c>
      <c r="B753691" s="94">
        <v>95872</v>
      </c>
      <c r="C753691" s="94">
        <v>200792</v>
      </c>
    </row>
    <row r="753692" spans="1:3" ht="24">
      <c r="A753692" s="23" t="s">
        <v>101</v>
      </c>
      <c r="B753692" s="94">
        <v>96282</v>
      </c>
      <c r="C753692" s="94">
        <v>205081</v>
      </c>
    </row>
    <row r="753693" spans="1:3" ht="24">
      <c r="A753693" s="23" t="s">
        <v>102</v>
      </c>
      <c r="B753693" s="94">
        <v>95233</v>
      </c>
      <c r="C753693" s="94">
        <v>214637</v>
      </c>
    </row>
    <row r="753694" spans="1:3" ht="24">
      <c r="A753694" s="23" t="s">
        <v>103</v>
      </c>
      <c r="B753694" s="94">
        <v>63483</v>
      </c>
      <c r="C753694" s="94">
        <v>177006</v>
      </c>
    </row>
    <row r="753695" spans="1:3" ht="24">
      <c r="A753695" s="23" t="s">
        <v>104</v>
      </c>
      <c r="B753695" s="94">
        <v>78325</v>
      </c>
      <c r="C753695" s="94">
        <v>187566</v>
      </c>
    </row>
    <row r="753696" spans="1:3" ht="24">
      <c r="A753696" s="23" t="s">
        <v>105</v>
      </c>
      <c r="B753696" s="94">
        <v>98600</v>
      </c>
      <c r="C753696" s="94">
        <v>213597</v>
      </c>
    </row>
    <row r="753697" spans="1:3" ht="24">
      <c r="A753697" s="23" t="s">
        <v>106</v>
      </c>
      <c r="B753697" s="94">
        <v>101095</v>
      </c>
      <c r="C753697" s="94">
        <v>217335</v>
      </c>
    </row>
    <row r="753698" spans="1:3" ht="24">
      <c r="A753698" s="23" t="s">
        <v>107</v>
      </c>
      <c r="B753698" s="94">
        <v>105224</v>
      </c>
      <c r="C753698" s="94">
        <v>220563</v>
      </c>
    </row>
    <row r="753699" spans="1:3" ht="24">
      <c r="A753699" s="23" t="s">
        <v>108</v>
      </c>
      <c r="B753699" s="94">
        <v>82618</v>
      </c>
      <c r="C753699" s="94">
        <v>202396</v>
      </c>
    </row>
    <row r="753700" spans="1:3" ht="24">
      <c r="A753700" s="23" t="s">
        <v>109</v>
      </c>
      <c r="B753700" s="94">
        <v>87855</v>
      </c>
      <c r="C753700" s="94">
        <v>221869</v>
      </c>
    </row>
    <row r="753701" spans="1:3" ht="24">
      <c r="A753701" s="23" t="s">
        <v>110</v>
      </c>
      <c r="B753701" s="94">
        <v>91112</v>
      </c>
      <c r="C753701" s="94">
        <v>220092</v>
      </c>
    </row>
    <row r="753702" spans="1:3" ht="24">
      <c r="A753702" s="23" t="s">
        <v>111</v>
      </c>
      <c r="B753702" s="94">
        <v>75957</v>
      </c>
      <c r="C753702" s="94">
        <v>204799</v>
      </c>
    </row>
    <row r="753703" spans="1:3" ht="24">
      <c r="A753703" s="23" t="s">
        <v>112</v>
      </c>
      <c r="B753703" s="94">
        <v>101344</v>
      </c>
      <c r="C753703" s="94">
        <v>220929</v>
      </c>
    </row>
    <row r="753704" spans="1:3" ht="24">
      <c r="A753704" s="23" t="s">
        <v>113</v>
      </c>
      <c r="B753704" s="94">
        <v>95208</v>
      </c>
      <c r="C753704" s="94">
        <v>207239</v>
      </c>
    </row>
    <row r="753705" spans="1:3" ht="24">
      <c r="A753705" s="23" t="s">
        <v>114</v>
      </c>
      <c r="B753705" s="94">
        <v>82826</v>
      </c>
      <c r="C753705" s="94">
        <v>217243</v>
      </c>
    </row>
    <row r="753706" spans="1:3" ht="24">
      <c r="A753706" s="23" t="s">
        <v>115</v>
      </c>
      <c r="B753706" s="94">
        <v>75602</v>
      </c>
      <c r="C753706" s="94">
        <v>217982</v>
      </c>
    </row>
    <row r="753707" spans="1:3" ht="24">
      <c r="A753707" s="23" t="s">
        <v>116</v>
      </c>
      <c r="B753707" s="94">
        <v>89544</v>
      </c>
      <c r="C753707" s="94">
        <v>223519</v>
      </c>
    </row>
    <row r="753708" spans="1:3" ht="24">
      <c r="A753708" s="23" t="s">
        <v>117</v>
      </c>
      <c r="B753708" s="94">
        <v>89058</v>
      </c>
      <c r="C753708" s="94">
        <v>237062</v>
      </c>
    </row>
    <row r="753709" spans="1:3" ht="24">
      <c r="A753709" s="23" t="s">
        <v>118</v>
      </c>
      <c r="B753709" s="94">
        <v>85923</v>
      </c>
      <c r="C753709" s="94">
        <v>229509</v>
      </c>
    </row>
    <row r="753710" spans="1:3" ht="24">
      <c r="A753710" s="23" t="s">
        <v>119</v>
      </c>
      <c r="B753710" s="94">
        <v>83479</v>
      </c>
      <c r="C753710" s="94">
        <v>236310</v>
      </c>
    </row>
    <row r="753711" spans="1:3" ht="24">
      <c r="A753711" s="23" t="s">
        <v>120</v>
      </c>
      <c r="B753711" s="94">
        <v>72772</v>
      </c>
      <c r="C753711" s="94">
        <v>237178</v>
      </c>
    </row>
    <row r="753712" spans="1:3" ht="24">
      <c r="A753712" s="23" t="s">
        <v>121</v>
      </c>
      <c r="B753712" s="94">
        <v>89276</v>
      </c>
      <c r="C753712" s="94">
        <v>233462</v>
      </c>
    </row>
    <row r="753713" spans="1:3" ht="24">
      <c r="A753713" s="23" t="s">
        <v>122</v>
      </c>
      <c r="B753713" s="94">
        <v>82978</v>
      </c>
      <c r="C753713" s="94">
        <v>243637</v>
      </c>
    </row>
    <row r="753714" spans="1:3" ht="24">
      <c r="A753714" s="23" t="s">
        <v>123</v>
      </c>
      <c r="B753714" s="94">
        <v>91827</v>
      </c>
      <c r="C753714" s="94">
        <v>251853</v>
      </c>
    </row>
    <row r="753715" spans="1:3" ht="24">
      <c r="A753715" s="23" t="s">
        <v>124</v>
      </c>
      <c r="B753715" s="94">
        <v>87055</v>
      </c>
      <c r="C753715" s="94">
        <v>262292</v>
      </c>
    </row>
    <row r="753716" spans="1:3" ht="24">
      <c r="A753716" s="23" t="s">
        <v>125</v>
      </c>
      <c r="B753716" s="94">
        <v>105838</v>
      </c>
      <c r="C753716" s="94">
        <v>275267</v>
      </c>
    </row>
    <row r="753717" spans="1:3" ht="24">
      <c r="A753717" s="23" t="s">
        <v>126</v>
      </c>
      <c r="B753717" s="94">
        <v>81676</v>
      </c>
      <c r="C753717" s="94">
        <v>283634</v>
      </c>
    </row>
    <row r="753718" spans="1:3" ht="24">
      <c r="A753718" s="23" t="s">
        <v>8</v>
      </c>
      <c r="B753718" s="94">
        <v>82029</v>
      </c>
      <c r="C753718" s="94">
        <v>286179</v>
      </c>
    </row>
    <row r="753719" spans="1:3" ht="24">
      <c r="A753719" s="23" t="s">
        <v>9</v>
      </c>
      <c r="B753719" s="94">
        <v>88459</v>
      </c>
      <c r="C753719" s="94">
        <v>286047</v>
      </c>
    </row>
    <row r="753720" spans="1:3" ht="24">
      <c r="A753720" s="23" t="s">
        <v>10</v>
      </c>
      <c r="B753720" s="94">
        <v>73043</v>
      </c>
      <c r="C753720" s="94">
        <v>307363</v>
      </c>
    </row>
    <row r="753721" spans="1:3" ht="24">
      <c r="A753721" s="23" t="s">
        <v>11</v>
      </c>
      <c r="B753721" s="94">
        <v>79345</v>
      </c>
      <c r="C753721" s="94">
        <v>295015</v>
      </c>
    </row>
    <row r="753722" spans="1:3" ht="24">
      <c r="A753722" s="23" t="s">
        <v>12</v>
      </c>
      <c r="B753722" s="95">
        <v>0</v>
      </c>
      <c r="C753722" s="95">
        <v>0</v>
      </c>
    </row>
    <row r="770050" spans="1:3" ht="36">
      <c r="A770050" s="23" t="s">
        <v>74</v>
      </c>
      <c r="B770050" s="70" t="s">
        <v>75</v>
      </c>
      <c r="C770050" s="70"/>
    </row>
    <row r="770051" spans="1:3" ht="24">
      <c r="A770051" s="23" t="s">
        <v>76</v>
      </c>
      <c r="B770051" s="70" t="s">
        <v>77</v>
      </c>
      <c r="C770051" s="70"/>
    </row>
    <row r="770052" spans="1:3">
      <c r="A770052" s="23" t="s">
        <v>135</v>
      </c>
      <c r="B770052" s="70" t="s">
        <v>148</v>
      </c>
      <c r="C770052" s="70" t="s">
        <v>72</v>
      </c>
    </row>
    <row r="770053" spans="1:3" ht="24">
      <c r="A770053" s="23" t="s">
        <v>78</v>
      </c>
      <c r="B770053" s="94">
        <v>29566</v>
      </c>
      <c r="C770053" s="94">
        <v>73709</v>
      </c>
    </row>
    <row r="770054" spans="1:3" ht="24">
      <c r="A770054" s="23" t="s">
        <v>79</v>
      </c>
      <c r="B770054" s="94">
        <v>34890</v>
      </c>
      <c r="C770054" s="94">
        <v>87092</v>
      </c>
    </row>
    <row r="770055" spans="1:3" ht="24">
      <c r="A770055" s="23" t="s">
        <v>80</v>
      </c>
      <c r="B770055" s="94">
        <v>34380</v>
      </c>
      <c r="C770055" s="94">
        <v>84398</v>
      </c>
    </row>
    <row r="770056" spans="1:3" ht="24">
      <c r="A770056" s="23" t="s">
        <v>81</v>
      </c>
      <c r="B770056" s="94">
        <v>40398</v>
      </c>
      <c r="C770056" s="94">
        <v>101434</v>
      </c>
    </row>
    <row r="770057" spans="1:3" ht="24">
      <c r="A770057" s="23" t="s">
        <v>82</v>
      </c>
      <c r="B770057" s="94">
        <v>38610</v>
      </c>
      <c r="C770057" s="94">
        <v>97966</v>
      </c>
    </row>
    <row r="770058" spans="1:3" ht="24">
      <c r="A770058" s="23" t="s">
        <v>83</v>
      </c>
      <c r="B770058" s="94">
        <v>50120</v>
      </c>
      <c r="C770058" s="94">
        <v>116716</v>
      </c>
    </row>
    <row r="770059" spans="1:3" ht="24">
      <c r="A770059" s="23" t="s">
        <v>84</v>
      </c>
      <c r="B770059" s="94">
        <v>42720</v>
      </c>
      <c r="C770059" s="94">
        <v>109341</v>
      </c>
    </row>
    <row r="770060" spans="1:3" ht="24">
      <c r="A770060" s="23" t="s">
        <v>85</v>
      </c>
      <c r="B770060" s="94">
        <v>41749</v>
      </c>
      <c r="C770060" s="94">
        <v>104011</v>
      </c>
    </row>
    <row r="770061" spans="1:3" ht="24">
      <c r="A770061" s="23" t="s">
        <v>86</v>
      </c>
      <c r="B770061" s="94">
        <v>32536</v>
      </c>
      <c r="C770061" s="94">
        <v>98627</v>
      </c>
    </row>
    <row r="770062" spans="1:3" ht="24">
      <c r="A770062" s="23" t="s">
        <v>87</v>
      </c>
      <c r="B770062" s="94">
        <v>37442</v>
      </c>
      <c r="C770062" s="94">
        <v>107659</v>
      </c>
    </row>
    <row r="770063" spans="1:3" ht="24">
      <c r="A770063" s="23" t="s">
        <v>88</v>
      </c>
      <c r="B770063" s="94">
        <v>40752</v>
      </c>
      <c r="C770063" s="94">
        <v>117954</v>
      </c>
    </row>
    <row r="770064" spans="1:3" ht="24">
      <c r="A770064" s="23" t="s">
        <v>89</v>
      </c>
      <c r="B770064" s="94">
        <v>39612</v>
      </c>
      <c r="C770064" s="94">
        <v>122125</v>
      </c>
    </row>
    <row r="770065" spans="1:3" ht="24">
      <c r="A770065" s="23" t="s">
        <v>90</v>
      </c>
      <c r="B770065" s="94">
        <v>68955</v>
      </c>
      <c r="C770065" s="94">
        <v>136480</v>
      </c>
    </row>
    <row r="770066" spans="1:3" ht="24">
      <c r="A770066" s="23" t="s">
        <v>91</v>
      </c>
      <c r="B770066" s="94">
        <v>77422</v>
      </c>
      <c r="C770066" s="94">
        <v>138272</v>
      </c>
    </row>
    <row r="770067" spans="1:3" ht="24">
      <c r="A770067" s="23" t="s">
        <v>92</v>
      </c>
      <c r="B770067" s="94">
        <v>64699</v>
      </c>
      <c r="C770067" s="94">
        <v>132831</v>
      </c>
    </row>
    <row r="770068" spans="1:3" ht="24">
      <c r="A770068" s="23" t="s">
        <v>93</v>
      </c>
      <c r="B770068" s="94">
        <v>80049</v>
      </c>
      <c r="C770068" s="94">
        <v>147332</v>
      </c>
    </row>
    <row r="770069" spans="1:3" ht="24">
      <c r="A770069" s="23" t="s">
        <v>94</v>
      </c>
      <c r="B770069" s="94">
        <v>79290</v>
      </c>
      <c r="C770069" s="94">
        <v>153180</v>
      </c>
    </row>
    <row r="770070" spans="1:3" ht="24">
      <c r="A770070" s="23" t="s">
        <v>95</v>
      </c>
      <c r="B770070" s="94">
        <v>89835</v>
      </c>
      <c r="C770070" s="94">
        <v>167808</v>
      </c>
    </row>
    <row r="770071" spans="1:3" ht="24">
      <c r="A770071" s="23" t="s">
        <v>96</v>
      </c>
      <c r="B770071" s="94">
        <v>94436</v>
      </c>
      <c r="C770071" s="94">
        <v>173615</v>
      </c>
    </row>
    <row r="770072" spans="1:3" ht="24">
      <c r="A770072" s="23" t="s">
        <v>97</v>
      </c>
      <c r="B770072" s="94">
        <v>111562</v>
      </c>
      <c r="C770072" s="94">
        <v>194580</v>
      </c>
    </row>
    <row r="770073" spans="1:3" ht="24">
      <c r="A770073" s="23" t="s">
        <v>98</v>
      </c>
      <c r="B770073" s="94">
        <v>114126</v>
      </c>
      <c r="C770073" s="94">
        <v>212474</v>
      </c>
    </row>
    <row r="770074" spans="1:3" ht="24">
      <c r="A770074" s="23" t="s">
        <v>99</v>
      </c>
      <c r="B770074" s="94">
        <v>109317</v>
      </c>
      <c r="C770074" s="94">
        <v>208185</v>
      </c>
    </row>
    <row r="770075" spans="1:3" ht="24">
      <c r="A770075" s="23" t="s">
        <v>100</v>
      </c>
      <c r="B770075" s="94">
        <v>95872</v>
      </c>
      <c r="C770075" s="94">
        <v>200792</v>
      </c>
    </row>
    <row r="770076" spans="1:3" ht="24">
      <c r="A770076" s="23" t="s">
        <v>101</v>
      </c>
      <c r="B770076" s="94">
        <v>96282</v>
      </c>
      <c r="C770076" s="94">
        <v>205081</v>
      </c>
    </row>
    <row r="770077" spans="1:3" ht="24">
      <c r="A770077" s="23" t="s">
        <v>102</v>
      </c>
      <c r="B770077" s="94">
        <v>95233</v>
      </c>
      <c r="C770077" s="94">
        <v>214637</v>
      </c>
    </row>
    <row r="770078" spans="1:3" ht="24">
      <c r="A770078" s="23" t="s">
        <v>103</v>
      </c>
      <c r="B770078" s="94">
        <v>63483</v>
      </c>
      <c r="C770078" s="94">
        <v>177006</v>
      </c>
    </row>
    <row r="770079" spans="1:3" ht="24">
      <c r="A770079" s="23" t="s">
        <v>104</v>
      </c>
      <c r="B770079" s="94">
        <v>78325</v>
      </c>
      <c r="C770079" s="94">
        <v>187566</v>
      </c>
    </row>
    <row r="770080" spans="1:3" ht="24">
      <c r="A770080" s="23" t="s">
        <v>105</v>
      </c>
      <c r="B770080" s="94">
        <v>98600</v>
      </c>
      <c r="C770080" s="94">
        <v>213597</v>
      </c>
    </row>
    <row r="770081" spans="1:3" ht="24">
      <c r="A770081" s="23" t="s">
        <v>106</v>
      </c>
      <c r="B770081" s="94">
        <v>101095</v>
      </c>
      <c r="C770081" s="94">
        <v>217335</v>
      </c>
    </row>
    <row r="770082" spans="1:3" ht="24">
      <c r="A770082" s="23" t="s">
        <v>107</v>
      </c>
      <c r="B770082" s="94">
        <v>105224</v>
      </c>
      <c r="C770082" s="94">
        <v>220563</v>
      </c>
    </row>
    <row r="770083" spans="1:3" ht="24">
      <c r="A770083" s="23" t="s">
        <v>108</v>
      </c>
      <c r="B770083" s="94">
        <v>82618</v>
      </c>
      <c r="C770083" s="94">
        <v>202396</v>
      </c>
    </row>
    <row r="770084" spans="1:3" ht="24">
      <c r="A770084" s="23" t="s">
        <v>109</v>
      </c>
      <c r="B770084" s="94">
        <v>87855</v>
      </c>
      <c r="C770084" s="94">
        <v>221869</v>
      </c>
    </row>
    <row r="770085" spans="1:3" ht="24">
      <c r="A770085" s="23" t="s">
        <v>110</v>
      </c>
      <c r="B770085" s="94">
        <v>91112</v>
      </c>
      <c r="C770085" s="94">
        <v>220092</v>
      </c>
    </row>
    <row r="770086" spans="1:3" ht="24">
      <c r="A770086" s="23" t="s">
        <v>111</v>
      </c>
      <c r="B770086" s="94">
        <v>75957</v>
      </c>
      <c r="C770086" s="94">
        <v>204799</v>
      </c>
    </row>
    <row r="770087" spans="1:3" ht="24">
      <c r="A770087" s="23" t="s">
        <v>112</v>
      </c>
      <c r="B770087" s="94">
        <v>101344</v>
      </c>
      <c r="C770087" s="94">
        <v>220929</v>
      </c>
    </row>
    <row r="770088" spans="1:3" ht="24">
      <c r="A770088" s="23" t="s">
        <v>113</v>
      </c>
      <c r="B770088" s="94">
        <v>95208</v>
      </c>
      <c r="C770088" s="94">
        <v>207239</v>
      </c>
    </row>
    <row r="770089" spans="1:3" ht="24">
      <c r="A770089" s="23" t="s">
        <v>114</v>
      </c>
      <c r="B770089" s="94">
        <v>82826</v>
      </c>
      <c r="C770089" s="94">
        <v>217243</v>
      </c>
    </row>
    <row r="770090" spans="1:3" ht="24">
      <c r="A770090" s="23" t="s">
        <v>115</v>
      </c>
      <c r="B770090" s="94">
        <v>75602</v>
      </c>
      <c r="C770090" s="94">
        <v>217982</v>
      </c>
    </row>
    <row r="770091" spans="1:3" ht="24">
      <c r="A770091" s="23" t="s">
        <v>116</v>
      </c>
      <c r="B770091" s="94">
        <v>89544</v>
      </c>
      <c r="C770091" s="94">
        <v>223519</v>
      </c>
    </row>
    <row r="770092" spans="1:3" ht="24">
      <c r="A770092" s="23" t="s">
        <v>117</v>
      </c>
      <c r="B770092" s="94">
        <v>89058</v>
      </c>
      <c r="C770092" s="94">
        <v>237062</v>
      </c>
    </row>
    <row r="770093" spans="1:3" ht="24">
      <c r="A770093" s="23" t="s">
        <v>118</v>
      </c>
      <c r="B770093" s="94">
        <v>85923</v>
      </c>
      <c r="C770093" s="94">
        <v>229509</v>
      </c>
    </row>
    <row r="770094" spans="1:3" ht="24">
      <c r="A770094" s="23" t="s">
        <v>119</v>
      </c>
      <c r="B770094" s="94">
        <v>83479</v>
      </c>
      <c r="C770094" s="94">
        <v>236310</v>
      </c>
    </row>
    <row r="770095" spans="1:3" ht="24">
      <c r="A770095" s="23" t="s">
        <v>120</v>
      </c>
      <c r="B770095" s="94">
        <v>72772</v>
      </c>
      <c r="C770095" s="94">
        <v>237178</v>
      </c>
    </row>
    <row r="770096" spans="1:3" ht="24">
      <c r="A770096" s="23" t="s">
        <v>121</v>
      </c>
      <c r="B770096" s="94">
        <v>89276</v>
      </c>
      <c r="C770096" s="94">
        <v>233462</v>
      </c>
    </row>
    <row r="770097" spans="1:3" ht="24">
      <c r="A770097" s="23" t="s">
        <v>122</v>
      </c>
      <c r="B770097" s="94">
        <v>82978</v>
      </c>
      <c r="C770097" s="94">
        <v>243637</v>
      </c>
    </row>
    <row r="770098" spans="1:3" ht="24">
      <c r="A770098" s="23" t="s">
        <v>123</v>
      </c>
      <c r="B770098" s="94">
        <v>91827</v>
      </c>
      <c r="C770098" s="94">
        <v>251853</v>
      </c>
    </row>
    <row r="770099" spans="1:3" ht="24">
      <c r="A770099" s="23" t="s">
        <v>124</v>
      </c>
      <c r="B770099" s="94">
        <v>87055</v>
      </c>
      <c r="C770099" s="94">
        <v>262292</v>
      </c>
    </row>
    <row r="770100" spans="1:3" ht="24">
      <c r="A770100" s="23" t="s">
        <v>125</v>
      </c>
      <c r="B770100" s="94">
        <v>105838</v>
      </c>
      <c r="C770100" s="94">
        <v>275267</v>
      </c>
    </row>
    <row r="770101" spans="1:3" ht="24">
      <c r="A770101" s="23" t="s">
        <v>126</v>
      </c>
      <c r="B770101" s="94">
        <v>81676</v>
      </c>
      <c r="C770101" s="94">
        <v>283634</v>
      </c>
    </row>
    <row r="770102" spans="1:3" ht="24">
      <c r="A770102" s="23" t="s">
        <v>8</v>
      </c>
      <c r="B770102" s="94">
        <v>82029</v>
      </c>
      <c r="C770102" s="94">
        <v>286179</v>
      </c>
    </row>
    <row r="770103" spans="1:3" ht="24">
      <c r="A770103" s="23" t="s">
        <v>9</v>
      </c>
      <c r="B770103" s="94">
        <v>88459</v>
      </c>
      <c r="C770103" s="94">
        <v>286047</v>
      </c>
    </row>
    <row r="770104" spans="1:3" ht="24">
      <c r="A770104" s="23" t="s">
        <v>10</v>
      </c>
      <c r="B770104" s="94">
        <v>73043</v>
      </c>
      <c r="C770104" s="94">
        <v>307363</v>
      </c>
    </row>
    <row r="770105" spans="1:3" ht="24">
      <c r="A770105" s="23" t="s">
        <v>11</v>
      </c>
      <c r="B770105" s="94">
        <v>79345</v>
      </c>
      <c r="C770105" s="94">
        <v>295015</v>
      </c>
    </row>
    <row r="770106" spans="1:3" ht="24">
      <c r="A770106" s="23" t="s">
        <v>12</v>
      </c>
      <c r="B770106" s="95">
        <v>0</v>
      </c>
      <c r="C770106" s="95">
        <v>0</v>
      </c>
    </row>
    <row r="786434" spans="1:3" ht="36">
      <c r="A786434" s="23" t="s">
        <v>74</v>
      </c>
      <c r="B786434" s="70" t="s">
        <v>75</v>
      </c>
      <c r="C786434" s="70"/>
    </row>
    <row r="786435" spans="1:3" ht="24">
      <c r="A786435" s="23" t="s">
        <v>76</v>
      </c>
      <c r="B786435" s="70" t="s">
        <v>77</v>
      </c>
      <c r="C786435" s="70"/>
    </row>
    <row r="786436" spans="1:3">
      <c r="A786436" s="23" t="s">
        <v>135</v>
      </c>
      <c r="B786436" s="70" t="s">
        <v>148</v>
      </c>
      <c r="C786436" s="70" t="s">
        <v>72</v>
      </c>
    </row>
    <row r="786437" spans="1:3" ht="24">
      <c r="A786437" s="23" t="s">
        <v>78</v>
      </c>
      <c r="B786437" s="94">
        <v>29566</v>
      </c>
      <c r="C786437" s="94">
        <v>73709</v>
      </c>
    </row>
    <row r="786438" spans="1:3" ht="24">
      <c r="A786438" s="23" t="s">
        <v>79</v>
      </c>
      <c r="B786438" s="94">
        <v>34890</v>
      </c>
      <c r="C786438" s="94">
        <v>87092</v>
      </c>
    </row>
    <row r="786439" spans="1:3" ht="24">
      <c r="A786439" s="23" t="s">
        <v>80</v>
      </c>
      <c r="B786439" s="94">
        <v>34380</v>
      </c>
      <c r="C786439" s="94">
        <v>84398</v>
      </c>
    </row>
    <row r="786440" spans="1:3" ht="24">
      <c r="A786440" s="23" t="s">
        <v>81</v>
      </c>
      <c r="B786440" s="94">
        <v>40398</v>
      </c>
      <c r="C786440" s="94">
        <v>101434</v>
      </c>
    </row>
    <row r="786441" spans="1:3" ht="24">
      <c r="A786441" s="23" t="s">
        <v>82</v>
      </c>
      <c r="B786441" s="94">
        <v>38610</v>
      </c>
      <c r="C786441" s="94">
        <v>97966</v>
      </c>
    </row>
    <row r="786442" spans="1:3" ht="24">
      <c r="A786442" s="23" t="s">
        <v>83</v>
      </c>
      <c r="B786442" s="94">
        <v>50120</v>
      </c>
      <c r="C786442" s="94">
        <v>116716</v>
      </c>
    </row>
    <row r="786443" spans="1:3" ht="24">
      <c r="A786443" s="23" t="s">
        <v>84</v>
      </c>
      <c r="B786443" s="94">
        <v>42720</v>
      </c>
      <c r="C786443" s="94">
        <v>109341</v>
      </c>
    </row>
    <row r="786444" spans="1:3" ht="24">
      <c r="A786444" s="23" t="s">
        <v>85</v>
      </c>
      <c r="B786444" s="94">
        <v>41749</v>
      </c>
      <c r="C786444" s="94">
        <v>104011</v>
      </c>
    </row>
    <row r="786445" spans="1:3" ht="24">
      <c r="A786445" s="23" t="s">
        <v>86</v>
      </c>
      <c r="B786445" s="94">
        <v>32536</v>
      </c>
      <c r="C786445" s="94">
        <v>98627</v>
      </c>
    </row>
    <row r="786446" spans="1:3" ht="24">
      <c r="A786446" s="23" t="s">
        <v>87</v>
      </c>
      <c r="B786446" s="94">
        <v>37442</v>
      </c>
      <c r="C786446" s="94">
        <v>107659</v>
      </c>
    </row>
    <row r="786447" spans="1:3" ht="24">
      <c r="A786447" s="23" t="s">
        <v>88</v>
      </c>
      <c r="B786447" s="94">
        <v>40752</v>
      </c>
      <c r="C786447" s="94">
        <v>117954</v>
      </c>
    </row>
    <row r="786448" spans="1:3" ht="24">
      <c r="A786448" s="23" t="s">
        <v>89</v>
      </c>
      <c r="B786448" s="94">
        <v>39612</v>
      </c>
      <c r="C786448" s="94">
        <v>122125</v>
      </c>
    </row>
    <row r="786449" spans="1:3" ht="24">
      <c r="A786449" s="23" t="s">
        <v>90</v>
      </c>
      <c r="B786449" s="94">
        <v>68955</v>
      </c>
      <c r="C786449" s="94">
        <v>136480</v>
      </c>
    </row>
    <row r="786450" spans="1:3" ht="24">
      <c r="A786450" s="23" t="s">
        <v>91</v>
      </c>
      <c r="B786450" s="94">
        <v>77422</v>
      </c>
      <c r="C786450" s="94">
        <v>138272</v>
      </c>
    </row>
    <row r="786451" spans="1:3" ht="24">
      <c r="A786451" s="23" t="s">
        <v>92</v>
      </c>
      <c r="B786451" s="94">
        <v>64699</v>
      </c>
      <c r="C786451" s="94">
        <v>132831</v>
      </c>
    </row>
    <row r="786452" spans="1:3" ht="24">
      <c r="A786452" s="23" t="s">
        <v>93</v>
      </c>
      <c r="B786452" s="94">
        <v>80049</v>
      </c>
      <c r="C786452" s="94">
        <v>147332</v>
      </c>
    </row>
    <row r="786453" spans="1:3" ht="24">
      <c r="A786453" s="23" t="s">
        <v>94</v>
      </c>
      <c r="B786453" s="94">
        <v>79290</v>
      </c>
      <c r="C786453" s="94">
        <v>153180</v>
      </c>
    </row>
    <row r="786454" spans="1:3" ht="24">
      <c r="A786454" s="23" t="s">
        <v>95</v>
      </c>
      <c r="B786454" s="94">
        <v>89835</v>
      </c>
      <c r="C786454" s="94">
        <v>167808</v>
      </c>
    </row>
    <row r="786455" spans="1:3" ht="24">
      <c r="A786455" s="23" t="s">
        <v>96</v>
      </c>
      <c r="B786455" s="94">
        <v>94436</v>
      </c>
      <c r="C786455" s="94">
        <v>173615</v>
      </c>
    </row>
    <row r="786456" spans="1:3" ht="24">
      <c r="A786456" s="23" t="s">
        <v>97</v>
      </c>
      <c r="B786456" s="94">
        <v>111562</v>
      </c>
      <c r="C786456" s="94">
        <v>194580</v>
      </c>
    </row>
    <row r="786457" spans="1:3" ht="24">
      <c r="A786457" s="23" t="s">
        <v>98</v>
      </c>
      <c r="B786457" s="94">
        <v>114126</v>
      </c>
      <c r="C786457" s="94">
        <v>212474</v>
      </c>
    </row>
    <row r="786458" spans="1:3" ht="24">
      <c r="A786458" s="23" t="s">
        <v>99</v>
      </c>
      <c r="B786458" s="94">
        <v>109317</v>
      </c>
      <c r="C786458" s="94">
        <v>208185</v>
      </c>
    </row>
    <row r="786459" spans="1:3" ht="24">
      <c r="A786459" s="23" t="s">
        <v>100</v>
      </c>
      <c r="B786459" s="94">
        <v>95872</v>
      </c>
      <c r="C786459" s="94">
        <v>200792</v>
      </c>
    </row>
    <row r="786460" spans="1:3" ht="24">
      <c r="A786460" s="23" t="s">
        <v>101</v>
      </c>
      <c r="B786460" s="94">
        <v>96282</v>
      </c>
      <c r="C786460" s="94">
        <v>205081</v>
      </c>
    </row>
    <row r="786461" spans="1:3" ht="24">
      <c r="A786461" s="23" t="s">
        <v>102</v>
      </c>
      <c r="B786461" s="94">
        <v>95233</v>
      </c>
      <c r="C786461" s="94">
        <v>214637</v>
      </c>
    </row>
    <row r="786462" spans="1:3" ht="24">
      <c r="A786462" s="23" t="s">
        <v>103</v>
      </c>
      <c r="B786462" s="94">
        <v>63483</v>
      </c>
      <c r="C786462" s="94">
        <v>177006</v>
      </c>
    </row>
    <row r="786463" spans="1:3" ht="24">
      <c r="A786463" s="23" t="s">
        <v>104</v>
      </c>
      <c r="B786463" s="94">
        <v>78325</v>
      </c>
      <c r="C786463" s="94">
        <v>187566</v>
      </c>
    </row>
    <row r="786464" spans="1:3" ht="24">
      <c r="A786464" s="23" t="s">
        <v>105</v>
      </c>
      <c r="B786464" s="94">
        <v>98600</v>
      </c>
      <c r="C786464" s="94">
        <v>213597</v>
      </c>
    </row>
    <row r="786465" spans="1:3" ht="24">
      <c r="A786465" s="23" t="s">
        <v>106</v>
      </c>
      <c r="B786465" s="94">
        <v>101095</v>
      </c>
      <c r="C786465" s="94">
        <v>217335</v>
      </c>
    </row>
    <row r="786466" spans="1:3" ht="24">
      <c r="A786466" s="23" t="s">
        <v>107</v>
      </c>
      <c r="B786466" s="94">
        <v>105224</v>
      </c>
      <c r="C786466" s="94">
        <v>220563</v>
      </c>
    </row>
    <row r="786467" spans="1:3" ht="24">
      <c r="A786467" s="23" t="s">
        <v>108</v>
      </c>
      <c r="B786467" s="94">
        <v>82618</v>
      </c>
      <c r="C786467" s="94">
        <v>202396</v>
      </c>
    </row>
    <row r="786468" spans="1:3" ht="24">
      <c r="A786468" s="23" t="s">
        <v>109</v>
      </c>
      <c r="B786468" s="94">
        <v>87855</v>
      </c>
      <c r="C786468" s="94">
        <v>221869</v>
      </c>
    </row>
    <row r="786469" spans="1:3" ht="24">
      <c r="A786469" s="23" t="s">
        <v>110</v>
      </c>
      <c r="B786469" s="94">
        <v>91112</v>
      </c>
      <c r="C786469" s="94">
        <v>220092</v>
      </c>
    </row>
    <row r="786470" spans="1:3" ht="24">
      <c r="A786470" s="23" t="s">
        <v>111</v>
      </c>
      <c r="B786470" s="94">
        <v>75957</v>
      </c>
      <c r="C786470" s="94">
        <v>204799</v>
      </c>
    </row>
    <row r="786471" spans="1:3" ht="24">
      <c r="A786471" s="23" t="s">
        <v>112</v>
      </c>
      <c r="B786471" s="94">
        <v>101344</v>
      </c>
      <c r="C786471" s="94">
        <v>220929</v>
      </c>
    </row>
    <row r="786472" spans="1:3" ht="24">
      <c r="A786472" s="23" t="s">
        <v>113</v>
      </c>
      <c r="B786472" s="94">
        <v>95208</v>
      </c>
      <c r="C786472" s="94">
        <v>207239</v>
      </c>
    </row>
    <row r="786473" spans="1:3" ht="24">
      <c r="A786473" s="23" t="s">
        <v>114</v>
      </c>
      <c r="B786473" s="94">
        <v>82826</v>
      </c>
      <c r="C786473" s="94">
        <v>217243</v>
      </c>
    </row>
    <row r="786474" spans="1:3" ht="24">
      <c r="A786474" s="23" t="s">
        <v>115</v>
      </c>
      <c r="B786474" s="94">
        <v>75602</v>
      </c>
      <c r="C786474" s="94">
        <v>217982</v>
      </c>
    </row>
    <row r="786475" spans="1:3" ht="24">
      <c r="A786475" s="23" t="s">
        <v>116</v>
      </c>
      <c r="B786475" s="94">
        <v>89544</v>
      </c>
      <c r="C786475" s="94">
        <v>223519</v>
      </c>
    </row>
    <row r="786476" spans="1:3" ht="24">
      <c r="A786476" s="23" t="s">
        <v>117</v>
      </c>
      <c r="B786476" s="94">
        <v>89058</v>
      </c>
      <c r="C786476" s="94">
        <v>237062</v>
      </c>
    </row>
    <row r="786477" spans="1:3" ht="24">
      <c r="A786477" s="23" t="s">
        <v>118</v>
      </c>
      <c r="B786477" s="94">
        <v>85923</v>
      </c>
      <c r="C786477" s="94">
        <v>229509</v>
      </c>
    </row>
    <row r="786478" spans="1:3" ht="24">
      <c r="A786478" s="23" t="s">
        <v>119</v>
      </c>
      <c r="B786478" s="94">
        <v>83479</v>
      </c>
      <c r="C786478" s="94">
        <v>236310</v>
      </c>
    </row>
    <row r="786479" spans="1:3" ht="24">
      <c r="A786479" s="23" t="s">
        <v>120</v>
      </c>
      <c r="B786479" s="94">
        <v>72772</v>
      </c>
      <c r="C786479" s="94">
        <v>237178</v>
      </c>
    </row>
    <row r="786480" spans="1:3" ht="24">
      <c r="A786480" s="23" t="s">
        <v>121</v>
      </c>
      <c r="B786480" s="94">
        <v>89276</v>
      </c>
      <c r="C786480" s="94">
        <v>233462</v>
      </c>
    </row>
    <row r="786481" spans="1:3" ht="24">
      <c r="A786481" s="23" t="s">
        <v>122</v>
      </c>
      <c r="B786481" s="94">
        <v>82978</v>
      </c>
      <c r="C786481" s="94">
        <v>243637</v>
      </c>
    </row>
    <row r="786482" spans="1:3" ht="24">
      <c r="A786482" s="23" t="s">
        <v>123</v>
      </c>
      <c r="B786482" s="94">
        <v>91827</v>
      </c>
      <c r="C786482" s="94">
        <v>251853</v>
      </c>
    </row>
    <row r="786483" spans="1:3" ht="24">
      <c r="A786483" s="23" t="s">
        <v>124</v>
      </c>
      <c r="B786483" s="94">
        <v>87055</v>
      </c>
      <c r="C786483" s="94">
        <v>262292</v>
      </c>
    </row>
    <row r="786484" spans="1:3" ht="24">
      <c r="A786484" s="23" t="s">
        <v>125</v>
      </c>
      <c r="B786484" s="94">
        <v>105838</v>
      </c>
      <c r="C786484" s="94">
        <v>275267</v>
      </c>
    </row>
    <row r="786485" spans="1:3" ht="24">
      <c r="A786485" s="23" t="s">
        <v>126</v>
      </c>
      <c r="B786485" s="94">
        <v>81676</v>
      </c>
      <c r="C786485" s="94">
        <v>283634</v>
      </c>
    </row>
    <row r="786486" spans="1:3" ht="24">
      <c r="A786486" s="23" t="s">
        <v>8</v>
      </c>
      <c r="B786486" s="94">
        <v>82029</v>
      </c>
      <c r="C786486" s="94">
        <v>286179</v>
      </c>
    </row>
    <row r="786487" spans="1:3" ht="24">
      <c r="A786487" s="23" t="s">
        <v>9</v>
      </c>
      <c r="B786487" s="94">
        <v>88459</v>
      </c>
      <c r="C786487" s="94">
        <v>286047</v>
      </c>
    </row>
    <row r="786488" spans="1:3" ht="24">
      <c r="A786488" s="23" t="s">
        <v>10</v>
      </c>
      <c r="B786488" s="94">
        <v>73043</v>
      </c>
      <c r="C786488" s="94">
        <v>307363</v>
      </c>
    </row>
    <row r="786489" spans="1:3" ht="24">
      <c r="A786489" s="23" t="s">
        <v>11</v>
      </c>
      <c r="B786489" s="94">
        <v>79345</v>
      </c>
      <c r="C786489" s="94">
        <v>295015</v>
      </c>
    </row>
    <row r="786490" spans="1:3" ht="24">
      <c r="A786490" s="23" t="s">
        <v>12</v>
      </c>
      <c r="B786490" s="95">
        <v>0</v>
      </c>
      <c r="C786490" s="95">
        <v>0</v>
      </c>
    </row>
    <row r="802818" spans="1:3" ht="36">
      <c r="A802818" s="23" t="s">
        <v>74</v>
      </c>
      <c r="B802818" s="70" t="s">
        <v>75</v>
      </c>
      <c r="C802818" s="70"/>
    </row>
    <row r="802819" spans="1:3" ht="24">
      <c r="A802819" s="23" t="s">
        <v>76</v>
      </c>
      <c r="B802819" s="70" t="s">
        <v>77</v>
      </c>
      <c r="C802819" s="70"/>
    </row>
    <row r="802820" spans="1:3">
      <c r="A802820" s="23" t="s">
        <v>135</v>
      </c>
      <c r="B802820" s="70" t="s">
        <v>148</v>
      </c>
      <c r="C802820" s="70" t="s">
        <v>72</v>
      </c>
    </row>
    <row r="802821" spans="1:3" ht="24">
      <c r="A802821" s="23" t="s">
        <v>78</v>
      </c>
      <c r="B802821" s="94">
        <v>29566</v>
      </c>
      <c r="C802821" s="94">
        <v>73709</v>
      </c>
    </row>
    <row r="802822" spans="1:3" ht="24">
      <c r="A802822" s="23" t="s">
        <v>79</v>
      </c>
      <c r="B802822" s="94">
        <v>34890</v>
      </c>
      <c r="C802822" s="94">
        <v>87092</v>
      </c>
    </row>
    <row r="802823" spans="1:3" ht="24">
      <c r="A802823" s="23" t="s">
        <v>80</v>
      </c>
      <c r="B802823" s="94">
        <v>34380</v>
      </c>
      <c r="C802823" s="94">
        <v>84398</v>
      </c>
    </row>
    <row r="802824" spans="1:3" ht="24">
      <c r="A802824" s="23" t="s">
        <v>81</v>
      </c>
      <c r="B802824" s="94">
        <v>40398</v>
      </c>
      <c r="C802824" s="94">
        <v>101434</v>
      </c>
    </row>
    <row r="802825" spans="1:3" ht="24">
      <c r="A802825" s="23" t="s">
        <v>82</v>
      </c>
      <c r="B802825" s="94">
        <v>38610</v>
      </c>
      <c r="C802825" s="94">
        <v>97966</v>
      </c>
    </row>
    <row r="802826" spans="1:3" ht="24">
      <c r="A802826" s="23" t="s">
        <v>83</v>
      </c>
      <c r="B802826" s="94">
        <v>50120</v>
      </c>
      <c r="C802826" s="94">
        <v>116716</v>
      </c>
    </row>
    <row r="802827" spans="1:3" ht="24">
      <c r="A802827" s="23" t="s">
        <v>84</v>
      </c>
      <c r="B802827" s="94">
        <v>42720</v>
      </c>
      <c r="C802827" s="94">
        <v>109341</v>
      </c>
    </row>
    <row r="802828" spans="1:3" ht="24">
      <c r="A802828" s="23" t="s">
        <v>85</v>
      </c>
      <c r="B802828" s="94">
        <v>41749</v>
      </c>
      <c r="C802828" s="94">
        <v>104011</v>
      </c>
    </row>
    <row r="802829" spans="1:3" ht="24">
      <c r="A802829" s="23" t="s">
        <v>86</v>
      </c>
      <c r="B802829" s="94">
        <v>32536</v>
      </c>
      <c r="C802829" s="94">
        <v>98627</v>
      </c>
    </row>
    <row r="802830" spans="1:3" ht="24">
      <c r="A802830" s="23" t="s">
        <v>87</v>
      </c>
      <c r="B802830" s="94">
        <v>37442</v>
      </c>
      <c r="C802830" s="94">
        <v>107659</v>
      </c>
    </row>
    <row r="802831" spans="1:3" ht="24">
      <c r="A802831" s="23" t="s">
        <v>88</v>
      </c>
      <c r="B802831" s="94">
        <v>40752</v>
      </c>
      <c r="C802831" s="94">
        <v>117954</v>
      </c>
    </row>
    <row r="802832" spans="1:3" ht="24">
      <c r="A802832" s="23" t="s">
        <v>89</v>
      </c>
      <c r="B802832" s="94">
        <v>39612</v>
      </c>
      <c r="C802832" s="94">
        <v>122125</v>
      </c>
    </row>
    <row r="802833" spans="1:3" ht="24">
      <c r="A802833" s="23" t="s">
        <v>90</v>
      </c>
      <c r="B802833" s="94">
        <v>68955</v>
      </c>
      <c r="C802833" s="94">
        <v>136480</v>
      </c>
    </row>
    <row r="802834" spans="1:3" ht="24">
      <c r="A802834" s="23" t="s">
        <v>91</v>
      </c>
      <c r="B802834" s="94">
        <v>77422</v>
      </c>
      <c r="C802834" s="94">
        <v>138272</v>
      </c>
    </row>
    <row r="802835" spans="1:3" ht="24">
      <c r="A802835" s="23" t="s">
        <v>92</v>
      </c>
      <c r="B802835" s="94">
        <v>64699</v>
      </c>
      <c r="C802835" s="94">
        <v>132831</v>
      </c>
    </row>
    <row r="802836" spans="1:3" ht="24">
      <c r="A802836" s="23" t="s">
        <v>93</v>
      </c>
      <c r="B802836" s="94">
        <v>80049</v>
      </c>
      <c r="C802836" s="94">
        <v>147332</v>
      </c>
    </row>
    <row r="802837" spans="1:3" ht="24">
      <c r="A802837" s="23" t="s">
        <v>94</v>
      </c>
      <c r="B802837" s="94">
        <v>79290</v>
      </c>
      <c r="C802837" s="94">
        <v>153180</v>
      </c>
    </row>
    <row r="802838" spans="1:3" ht="24">
      <c r="A802838" s="23" t="s">
        <v>95</v>
      </c>
      <c r="B802838" s="94">
        <v>89835</v>
      </c>
      <c r="C802838" s="94">
        <v>167808</v>
      </c>
    </row>
    <row r="802839" spans="1:3" ht="24">
      <c r="A802839" s="23" t="s">
        <v>96</v>
      </c>
      <c r="B802839" s="94">
        <v>94436</v>
      </c>
      <c r="C802839" s="94">
        <v>173615</v>
      </c>
    </row>
    <row r="802840" spans="1:3" ht="24">
      <c r="A802840" s="23" t="s">
        <v>97</v>
      </c>
      <c r="B802840" s="94">
        <v>111562</v>
      </c>
      <c r="C802840" s="94">
        <v>194580</v>
      </c>
    </row>
    <row r="802841" spans="1:3" ht="24">
      <c r="A802841" s="23" t="s">
        <v>98</v>
      </c>
      <c r="B802841" s="94">
        <v>114126</v>
      </c>
      <c r="C802841" s="94">
        <v>212474</v>
      </c>
    </row>
    <row r="802842" spans="1:3" ht="24">
      <c r="A802842" s="23" t="s">
        <v>99</v>
      </c>
      <c r="B802842" s="94">
        <v>109317</v>
      </c>
      <c r="C802842" s="94">
        <v>208185</v>
      </c>
    </row>
    <row r="802843" spans="1:3" ht="24">
      <c r="A802843" s="23" t="s">
        <v>100</v>
      </c>
      <c r="B802843" s="94">
        <v>95872</v>
      </c>
      <c r="C802843" s="94">
        <v>200792</v>
      </c>
    </row>
    <row r="802844" spans="1:3" ht="24">
      <c r="A802844" s="23" t="s">
        <v>101</v>
      </c>
      <c r="B802844" s="94">
        <v>96282</v>
      </c>
      <c r="C802844" s="94">
        <v>205081</v>
      </c>
    </row>
    <row r="802845" spans="1:3" ht="24">
      <c r="A802845" s="23" t="s">
        <v>102</v>
      </c>
      <c r="B802845" s="94">
        <v>95233</v>
      </c>
      <c r="C802845" s="94">
        <v>214637</v>
      </c>
    </row>
    <row r="802846" spans="1:3" ht="24">
      <c r="A802846" s="23" t="s">
        <v>103</v>
      </c>
      <c r="B802846" s="94">
        <v>63483</v>
      </c>
      <c r="C802846" s="94">
        <v>177006</v>
      </c>
    </row>
    <row r="802847" spans="1:3" ht="24">
      <c r="A802847" s="23" t="s">
        <v>104</v>
      </c>
      <c r="B802847" s="94">
        <v>78325</v>
      </c>
      <c r="C802847" s="94">
        <v>187566</v>
      </c>
    </row>
    <row r="802848" spans="1:3" ht="24">
      <c r="A802848" s="23" t="s">
        <v>105</v>
      </c>
      <c r="B802848" s="94">
        <v>98600</v>
      </c>
      <c r="C802848" s="94">
        <v>213597</v>
      </c>
    </row>
    <row r="802849" spans="1:3" ht="24">
      <c r="A802849" s="23" t="s">
        <v>106</v>
      </c>
      <c r="B802849" s="94">
        <v>101095</v>
      </c>
      <c r="C802849" s="94">
        <v>217335</v>
      </c>
    </row>
    <row r="802850" spans="1:3" ht="24">
      <c r="A802850" s="23" t="s">
        <v>107</v>
      </c>
      <c r="B802850" s="94">
        <v>105224</v>
      </c>
      <c r="C802850" s="94">
        <v>220563</v>
      </c>
    </row>
    <row r="802851" spans="1:3" ht="24">
      <c r="A802851" s="23" t="s">
        <v>108</v>
      </c>
      <c r="B802851" s="94">
        <v>82618</v>
      </c>
      <c r="C802851" s="94">
        <v>202396</v>
      </c>
    </row>
    <row r="802852" spans="1:3" ht="24">
      <c r="A802852" s="23" t="s">
        <v>109</v>
      </c>
      <c r="B802852" s="94">
        <v>87855</v>
      </c>
      <c r="C802852" s="94">
        <v>221869</v>
      </c>
    </row>
    <row r="802853" spans="1:3" ht="24">
      <c r="A802853" s="23" t="s">
        <v>110</v>
      </c>
      <c r="B802853" s="94">
        <v>91112</v>
      </c>
      <c r="C802853" s="94">
        <v>220092</v>
      </c>
    </row>
    <row r="802854" spans="1:3" ht="24">
      <c r="A802854" s="23" t="s">
        <v>111</v>
      </c>
      <c r="B802854" s="94">
        <v>75957</v>
      </c>
      <c r="C802854" s="94">
        <v>204799</v>
      </c>
    </row>
    <row r="802855" spans="1:3" ht="24">
      <c r="A802855" s="23" t="s">
        <v>112</v>
      </c>
      <c r="B802855" s="94">
        <v>101344</v>
      </c>
      <c r="C802855" s="94">
        <v>220929</v>
      </c>
    </row>
    <row r="802856" spans="1:3" ht="24">
      <c r="A802856" s="23" t="s">
        <v>113</v>
      </c>
      <c r="B802856" s="94">
        <v>95208</v>
      </c>
      <c r="C802856" s="94">
        <v>207239</v>
      </c>
    </row>
    <row r="802857" spans="1:3" ht="24">
      <c r="A802857" s="23" t="s">
        <v>114</v>
      </c>
      <c r="B802857" s="94">
        <v>82826</v>
      </c>
      <c r="C802857" s="94">
        <v>217243</v>
      </c>
    </row>
    <row r="802858" spans="1:3" ht="24">
      <c r="A802858" s="23" t="s">
        <v>115</v>
      </c>
      <c r="B802858" s="94">
        <v>75602</v>
      </c>
      <c r="C802858" s="94">
        <v>217982</v>
      </c>
    </row>
    <row r="802859" spans="1:3" ht="24">
      <c r="A802859" s="23" t="s">
        <v>116</v>
      </c>
      <c r="B802859" s="94">
        <v>89544</v>
      </c>
      <c r="C802859" s="94">
        <v>223519</v>
      </c>
    </row>
    <row r="802860" spans="1:3" ht="24">
      <c r="A802860" s="23" t="s">
        <v>117</v>
      </c>
      <c r="B802860" s="94">
        <v>89058</v>
      </c>
      <c r="C802860" s="94">
        <v>237062</v>
      </c>
    </row>
    <row r="802861" spans="1:3" ht="24">
      <c r="A802861" s="23" t="s">
        <v>118</v>
      </c>
      <c r="B802861" s="94">
        <v>85923</v>
      </c>
      <c r="C802861" s="94">
        <v>229509</v>
      </c>
    </row>
    <row r="802862" spans="1:3" ht="24">
      <c r="A802862" s="23" t="s">
        <v>119</v>
      </c>
      <c r="B802862" s="94">
        <v>83479</v>
      </c>
      <c r="C802862" s="94">
        <v>236310</v>
      </c>
    </row>
    <row r="802863" spans="1:3" ht="24">
      <c r="A802863" s="23" t="s">
        <v>120</v>
      </c>
      <c r="B802863" s="94">
        <v>72772</v>
      </c>
      <c r="C802863" s="94">
        <v>237178</v>
      </c>
    </row>
    <row r="802864" spans="1:3" ht="24">
      <c r="A802864" s="23" t="s">
        <v>121</v>
      </c>
      <c r="B802864" s="94">
        <v>89276</v>
      </c>
      <c r="C802864" s="94">
        <v>233462</v>
      </c>
    </row>
    <row r="802865" spans="1:3" ht="24">
      <c r="A802865" s="23" t="s">
        <v>122</v>
      </c>
      <c r="B802865" s="94">
        <v>82978</v>
      </c>
      <c r="C802865" s="94">
        <v>243637</v>
      </c>
    </row>
    <row r="802866" spans="1:3" ht="24">
      <c r="A802866" s="23" t="s">
        <v>123</v>
      </c>
      <c r="B802866" s="94">
        <v>91827</v>
      </c>
      <c r="C802866" s="94">
        <v>251853</v>
      </c>
    </row>
    <row r="802867" spans="1:3" ht="24">
      <c r="A802867" s="23" t="s">
        <v>124</v>
      </c>
      <c r="B802867" s="94">
        <v>87055</v>
      </c>
      <c r="C802867" s="94">
        <v>262292</v>
      </c>
    </row>
    <row r="802868" spans="1:3" ht="24">
      <c r="A802868" s="23" t="s">
        <v>125</v>
      </c>
      <c r="B802868" s="94">
        <v>105838</v>
      </c>
      <c r="C802868" s="94">
        <v>275267</v>
      </c>
    </row>
    <row r="802869" spans="1:3" ht="24">
      <c r="A802869" s="23" t="s">
        <v>126</v>
      </c>
      <c r="B802869" s="94">
        <v>81676</v>
      </c>
      <c r="C802869" s="94">
        <v>283634</v>
      </c>
    </row>
    <row r="802870" spans="1:3" ht="24">
      <c r="A802870" s="23" t="s">
        <v>8</v>
      </c>
      <c r="B802870" s="94">
        <v>82029</v>
      </c>
      <c r="C802870" s="94">
        <v>286179</v>
      </c>
    </row>
    <row r="802871" spans="1:3" ht="24">
      <c r="A802871" s="23" t="s">
        <v>9</v>
      </c>
      <c r="B802871" s="94">
        <v>88459</v>
      </c>
      <c r="C802871" s="94">
        <v>286047</v>
      </c>
    </row>
    <row r="802872" spans="1:3" ht="24">
      <c r="A802872" s="23" t="s">
        <v>10</v>
      </c>
      <c r="B802872" s="94">
        <v>73043</v>
      </c>
      <c r="C802872" s="94">
        <v>307363</v>
      </c>
    </row>
    <row r="802873" spans="1:3" ht="24">
      <c r="A802873" s="23" t="s">
        <v>11</v>
      </c>
      <c r="B802873" s="94">
        <v>79345</v>
      </c>
      <c r="C802873" s="94">
        <v>295015</v>
      </c>
    </row>
    <row r="802874" spans="1:3" ht="24">
      <c r="A802874" s="23" t="s">
        <v>12</v>
      </c>
      <c r="B802874" s="95">
        <v>0</v>
      </c>
      <c r="C802874" s="95">
        <v>0</v>
      </c>
    </row>
    <row r="819202" spans="1:3" ht="36">
      <c r="A819202" s="23" t="s">
        <v>74</v>
      </c>
      <c r="B819202" s="70" t="s">
        <v>75</v>
      </c>
      <c r="C819202" s="70"/>
    </row>
    <row r="819203" spans="1:3" ht="24">
      <c r="A819203" s="23" t="s">
        <v>76</v>
      </c>
      <c r="B819203" s="70" t="s">
        <v>77</v>
      </c>
      <c r="C819203" s="70"/>
    </row>
    <row r="819204" spans="1:3">
      <c r="A819204" s="23" t="s">
        <v>135</v>
      </c>
      <c r="B819204" s="70" t="s">
        <v>148</v>
      </c>
      <c r="C819204" s="70" t="s">
        <v>72</v>
      </c>
    </row>
    <row r="819205" spans="1:3" ht="24">
      <c r="A819205" s="23" t="s">
        <v>78</v>
      </c>
      <c r="B819205" s="94">
        <v>29566</v>
      </c>
      <c r="C819205" s="94">
        <v>73709</v>
      </c>
    </row>
    <row r="819206" spans="1:3" ht="24">
      <c r="A819206" s="23" t="s">
        <v>79</v>
      </c>
      <c r="B819206" s="94">
        <v>34890</v>
      </c>
      <c r="C819206" s="94">
        <v>87092</v>
      </c>
    </row>
    <row r="819207" spans="1:3" ht="24">
      <c r="A819207" s="23" t="s">
        <v>80</v>
      </c>
      <c r="B819207" s="94">
        <v>34380</v>
      </c>
      <c r="C819207" s="94">
        <v>84398</v>
      </c>
    </row>
    <row r="819208" spans="1:3" ht="24">
      <c r="A819208" s="23" t="s">
        <v>81</v>
      </c>
      <c r="B819208" s="94">
        <v>40398</v>
      </c>
      <c r="C819208" s="94">
        <v>101434</v>
      </c>
    </row>
    <row r="819209" spans="1:3" ht="24">
      <c r="A819209" s="23" t="s">
        <v>82</v>
      </c>
      <c r="B819209" s="94">
        <v>38610</v>
      </c>
      <c r="C819209" s="94">
        <v>97966</v>
      </c>
    </row>
    <row r="819210" spans="1:3" ht="24">
      <c r="A819210" s="23" t="s">
        <v>83</v>
      </c>
      <c r="B819210" s="94">
        <v>50120</v>
      </c>
      <c r="C819210" s="94">
        <v>116716</v>
      </c>
    </row>
    <row r="819211" spans="1:3" ht="24">
      <c r="A819211" s="23" t="s">
        <v>84</v>
      </c>
      <c r="B819211" s="94">
        <v>42720</v>
      </c>
      <c r="C819211" s="94">
        <v>109341</v>
      </c>
    </row>
    <row r="819212" spans="1:3" ht="24">
      <c r="A819212" s="23" t="s">
        <v>85</v>
      </c>
      <c r="B819212" s="94">
        <v>41749</v>
      </c>
      <c r="C819212" s="94">
        <v>104011</v>
      </c>
    </row>
    <row r="819213" spans="1:3" ht="24">
      <c r="A819213" s="23" t="s">
        <v>86</v>
      </c>
      <c r="B819213" s="94">
        <v>32536</v>
      </c>
      <c r="C819213" s="94">
        <v>98627</v>
      </c>
    </row>
    <row r="819214" spans="1:3" ht="24">
      <c r="A819214" s="23" t="s">
        <v>87</v>
      </c>
      <c r="B819214" s="94">
        <v>37442</v>
      </c>
      <c r="C819214" s="94">
        <v>107659</v>
      </c>
    </row>
    <row r="819215" spans="1:3" ht="24">
      <c r="A819215" s="23" t="s">
        <v>88</v>
      </c>
      <c r="B819215" s="94">
        <v>40752</v>
      </c>
      <c r="C819215" s="94">
        <v>117954</v>
      </c>
    </row>
    <row r="819216" spans="1:3" ht="24">
      <c r="A819216" s="23" t="s">
        <v>89</v>
      </c>
      <c r="B819216" s="94">
        <v>39612</v>
      </c>
      <c r="C819216" s="94">
        <v>122125</v>
      </c>
    </row>
    <row r="819217" spans="1:3" ht="24">
      <c r="A819217" s="23" t="s">
        <v>90</v>
      </c>
      <c r="B819217" s="94">
        <v>68955</v>
      </c>
      <c r="C819217" s="94">
        <v>136480</v>
      </c>
    </row>
    <row r="819218" spans="1:3" ht="24">
      <c r="A819218" s="23" t="s">
        <v>91</v>
      </c>
      <c r="B819218" s="94">
        <v>77422</v>
      </c>
      <c r="C819218" s="94">
        <v>138272</v>
      </c>
    </row>
    <row r="819219" spans="1:3" ht="24">
      <c r="A819219" s="23" t="s">
        <v>92</v>
      </c>
      <c r="B819219" s="94">
        <v>64699</v>
      </c>
      <c r="C819219" s="94">
        <v>132831</v>
      </c>
    </row>
    <row r="819220" spans="1:3" ht="24">
      <c r="A819220" s="23" t="s">
        <v>93</v>
      </c>
      <c r="B819220" s="94">
        <v>80049</v>
      </c>
      <c r="C819220" s="94">
        <v>147332</v>
      </c>
    </row>
    <row r="819221" spans="1:3" ht="24">
      <c r="A819221" s="23" t="s">
        <v>94</v>
      </c>
      <c r="B819221" s="94">
        <v>79290</v>
      </c>
      <c r="C819221" s="94">
        <v>153180</v>
      </c>
    </row>
    <row r="819222" spans="1:3" ht="24">
      <c r="A819222" s="23" t="s">
        <v>95</v>
      </c>
      <c r="B819222" s="94">
        <v>89835</v>
      </c>
      <c r="C819222" s="94">
        <v>167808</v>
      </c>
    </row>
    <row r="819223" spans="1:3" ht="24">
      <c r="A819223" s="23" t="s">
        <v>96</v>
      </c>
      <c r="B819223" s="94">
        <v>94436</v>
      </c>
      <c r="C819223" s="94">
        <v>173615</v>
      </c>
    </row>
    <row r="819224" spans="1:3" ht="24">
      <c r="A819224" s="23" t="s">
        <v>97</v>
      </c>
      <c r="B819224" s="94">
        <v>111562</v>
      </c>
      <c r="C819224" s="94">
        <v>194580</v>
      </c>
    </row>
    <row r="819225" spans="1:3" ht="24">
      <c r="A819225" s="23" t="s">
        <v>98</v>
      </c>
      <c r="B819225" s="94">
        <v>114126</v>
      </c>
      <c r="C819225" s="94">
        <v>212474</v>
      </c>
    </row>
    <row r="819226" spans="1:3" ht="24">
      <c r="A819226" s="23" t="s">
        <v>99</v>
      </c>
      <c r="B819226" s="94">
        <v>109317</v>
      </c>
      <c r="C819226" s="94">
        <v>208185</v>
      </c>
    </row>
    <row r="819227" spans="1:3" ht="24">
      <c r="A819227" s="23" t="s">
        <v>100</v>
      </c>
      <c r="B819227" s="94">
        <v>95872</v>
      </c>
      <c r="C819227" s="94">
        <v>200792</v>
      </c>
    </row>
    <row r="819228" spans="1:3" ht="24">
      <c r="A819228" s="23" t="s">
        <v>101</v>
      </c>
      <c r="B819228" s="94">
        <v>96282</v>
      </c>
      <c r="C819228" s="94">
        <v>205081</v>
      </c>
    </row>
    <row r="819229" spans="1:3" ht="24">
      <c r="A819229" s="23" t="s">
        <v>102</v>
      </c>
      <c r="B819229" s="94">
        <v>95233</v>
      </c>
      <c r="C819229" s="94">
        <v>214637</v>
      </c>
    </row>
    <row r="819230" spans="1:3" ht="24">
      <c r="A819230" s="23" t="s">
        <v>103</v>
      </c>
      <c r="B819230" s="94">
        <v>63483</v>
      </c>
      <c r="C819230" s="94">
        <v>177006</v>
      </c>
    </row>
    <row r="819231" spans="1:3" ht="24">
      <c r="A819231" s="23" t="s">
        <v>104</v>
      </c>
      <c r="B819231" s="94">
        <v>78325</v>
      </c>
      <c r="C819231" s="94">
        <v>187566</v>
      </c>
    </row>
    <row r="819232" spans="1:3" ht="24">
      <c r="A819232" s="23" t="s">
        <v>105</v>
      </c>
      <c r="B819232" s="94">
        <v>98600</v>
      </c>
      <c r="C819232" s="94">
        <v>213597</v>
      </c>
    </row>
    <row r="819233" spans="1:3" ht="24">
      <c r="A819233" s="23" t="s">
        <v>106</v>
      </c>
      <c r="B819233" s="94">
        <v>101095</v>
      </c>
      <c r="C819233" s="94">
        <v>217335</v>
      </c>
    </row>
    <row r="819234" spans="1:3" ht="24">
      <c r="A819234" s="23" t="s">
        <v>107</v>
      </c>
      <c r="B819234" s="94">
        <v>105224</v>
      </c>
      <c r="C819234" s="94">
        <v>220563</v>
      </c>
    </row>
    <row r="819235" spans="1:3" ht="24">
      <c r="A819235" s="23" t="s">
        <v>108</v>
      </c>
      <c r="B819235" s="94">
        <v>82618</v>
      </c>
      <c r="C819235" s="94">
        <v>202396</v>
      </c>
    </row>
    <row r="819236" spans="1:3" ht="24">
      <c r="A819236" s="23" t="s">
        <v>109</v>
      </c>
      <c r="B819236" s="94">
        <v>87855</v>
      </c>
      <c r="C819236" s="94">
        <v>221869</v>
      </c>
    </row>
    <row r="819237" spans="1:3" ht="24">
      <c r="A819237" s="23" t="s">
        <v>110</v>
      </c>
      <c r="B819237" s="94">
        <v>91112</v>
      </c>
      <c r="C819237" s="94">
        <v>220092</v>
      </c>
    </row>
    <row r="819238" spans="1:3" ht="24">
      <c r="A819238" s="23" t="s">
        <v>111</v>
      </c>
      <c r="B819238" s="94">
        <v>75957</v>
      </c>
      <c r="C819238" s="94">
        <v>204799</v>
      </c>
    </row>
    <row r="819239" spans="1:3" ht="24">
      <c r="A819239" s="23" t="s">
        <v>112</v>
      </c>
      <c r="B819239" s="94">
        <v>101344</v>
      </c>
      <c r="C819239" s="94">
        <v>220929</v>
      </c>
    </row>
    <row r="819240" spans="1:3" ht="24">
      <c r="A819240" s="23" t="s">
        <v>113</v>
      </c>
      <c r="B819240" s="94">
        <v>95208</v>
      </c>
      <c r="C819240" s="94">
        <v>207239</v>
      </c>
    </row>
    <row r="819241" spans="1:3" ht="24">
      <c r="A819241" s="23" t="s">
        <v>114</v>
      </c>
      <c r="B819241" s="94">
        <v>82826</v>
      </c>
      <c r="C819241" s="94">
        <v>217243</v>
      </c>
    </row>
    <row r="819242" spans="1:3" ht="24">
      <c r="A819242" s="23" t="s">
        <v>115</v>
      </c>
      <c r="B819242" s="94">
        <v>75602</v>
      </c>
      <c r="C819242" s="94">
        <v>217982</v>
      </c>
    </row>
    <row r="819243" spans="1:3" ht="24">
      <c r="A819243" s="23" t="s">
        <v>116</v>
      </c>
      <c r="B819243" s="94">
        <v>89544</v>
      </c>
      <c r="C819243" s="94">
        <v>223519</v>
      </c>
    </row>
    <row r="819244" spans="1:3" ht="24">
      <c r="A819244" s="23" t="s">
        <v>117</v>
      </c>
      <c r="B819244" s="94">
        <v>89058</v>
      </c>
      <c r="C819244" s="94">
        <v>237062</v>
      </c>
    </row>
    <row r="819245" spans="1:3" ht="24">
      <c r="A819245" s="23" t="s">
        <v>118</v>
      </c>
      <c r="B819245" s="94">
        <v>85923</v>
      </c>
      <c r="C819245" s="94">
        <v>229509</v>
      </c>
    </row>
    <row r="819246" spans="1:3" ht="24">
      <c r="A819246" s="23" t="s">
        <v>119</v>
      </c>
      <c r="B819246" s="94">
        <v>83479</v>
      </c>
      <c r="C819246" s="94">
        <v>236310</v>
      </c>
    </row>
    <row r="819247" spans="1:3" ht="24">
      <c r="A819247" s="23" t="s">
        <v>120</v>
      </c>
      <c r="B819247" s="94">
        <v>72772</v>
      </c>
      <c r="C819247" s="94">
        <v>237178</v>
      </c>
    </row>
    <row r="819248" spans="1:3" ht="24">
      <c r="A819248" s="23" t="s">
        <v>121</v>
      </c>
      <c r="B819248" s="94">
        <v>89276</v>
      </c>
      <c r="C819248" s="94">
        <v>233462</v>
      </c>
    </row>
    <row r="819249" spans="1:3" ht="24">
      <c r="A819249" s="23" t="s">
        <v>122</v>
      </c>
      <c r="B819249" s="94">
        <v>82978</v>
      </c>
      <c r="C819249" s="94">
        <v>243637</v>
      </c>
    </row>
    <row r="819250" spans="1:3" ht="24">
      <c r="A819250" s="23" t="s">
        <v>123</v>
      </c>
      <c r="B819250" s="94">
        <v>91827</v>
      </c>
      <c r="C819250" s="94">
        <v>251853</v>
      </c>
    </row>
    <row r="819251" spans="1:3" ht="24">
      <c r="A819251" s="23" t="s">
        <v>124</v>
      </c>
      <c r="B819251" s="94">
        <v>87055</v>
      </c>
      <c r="C819251" s="94">
        <v>262292</v>
      </c>
    </row>
    <row r="819252" spans="1:3" ht="24">
      <c r="A819252" s="23" t="s">
        <v>125</v>
      </c>
      <c r="B819252" s="94">
        <v>105838</v>
      </c>
      <c r="C819252" s="94">
        <v>275267</v>
      </c>
    </row>
    <row r="819253" spans="1:3" ht="24">
      <c r="A819253" s="23" t="s">
        <v>126</v>
      </c>
      <c r="B819253" s="94">
        <v>81676</v>
      </c>
      <c r="C819253" s="94">
        <v>283634</v>
      </c>
    </row>
    <row r="819254" spans="1:3" ht="24">
      <c r="A819254" s="23" t="s">
        <v>8</v>
      </c>
      <c r="B819254" s="94">
        <v>82029</v>
      </c>
      <c r="C819254" s="94">
        <v>286179</v>
      </c>
    </row>
    <row r="819255" spans="1:3" ht="24">
      <c r="A819255" s="23" t="s">
        <v>9</v>
      </c>
      <c r="B819255" s="94">
        <v>88459</v>
      </c>
      <c r="C819255" s="94">
        <v>286047</v>
      </c>
    </row>
    <row r="819256" spans="1:3" ht="24">
      <c r="A819256" s="23" t="s">
        <v>10</v>
      </c>
      <c r="B819256" s="94">
        <v>73043</v>
      </c>
      <c r="C819256" s="94">
        <v>307363</v>
      </c>
    </row>
    <row r="819257" spans="1:3" ht="24">
      <c r="A819257" s="23" t="s">
        <v>11</v>
      </c>
      <c r="B819257" s="94">
        <v>79345</v>
      </c>
      <c r="C819257" s="94">
        <v>295015</v>
      </c>
    </row>
    <row r="819258" spans="1:3" ht="24">
      <c r="A819258" s="23" t="s">
        <v>12</v>
      </c>
      <c r="B819258" s="95">
        <v>0</v>
      </c>
      <c r="C819258" s="95">
        <v>0</v>
      </c>
    </row>
    <row r="835586" spans="1:3" ht="36">
      <c r="A835586" s="23" t="s">
        <v>74</v>
      </c>
      <c r="B835586" s="70" t="s">
        <v>75</v>
      </c>
      <c r="C835586" s="70"/>
    </row>
    <row r="835587" spans="1:3" ht="24">
      <c r="A835587" s="23" t="s">
        <v>76</v>
      </c>
      <c r="B835587" s="70" t="s">
        <v>77</v>
      </c>
      <c r="C835587" s="70"/>
    </row>
    <row r="835588" spans="1:3">
      <c r="A835588" s="23" t="s">
        <v>135</v>
      </c>
      <c r="B835588" s="70" t="s">
        <v>148</v>
      </c>
      <c r="C835588" s="70" t="s">
        <v>72</v>
      </c>
    </row>
    <row r="835589" spans="1:3" ht="24">
      <c r="A835589" s="23" t="s">
        <v>78</v>
      </c>
      <c r="B835589" s="94">
        <v>29566</v>
      </c>
      <c r="C835589" s="94">
        <v>73709</v>
      </c>
    </row>
    <row r="835590" spans="1:3" ht="24">
      <c r="A835590" s="23" t="s">
        <v>79</v>
      </c>
      <c r="B835590" s="94">
        <v>34890</v>
      </c>
      <c r="C835590" s="94">
        <v>87092</v>
      </c>
    </row>
    <row r="835591" spans="1:3" ht="24">
      <c r="A835591" s="23" t="s">
        <v>80</v>
      </c>
      <c r="B835591" s="94">
        <v>34380</v>
      </c>
      <c r="C835591" s="94">
        <v>84398</v>
      </c>
    </row>
    <row r="835592" spans="1:3" ht="24">
      <c r="A835592" s="23" t="s">
        <v>81</v>
      </c>
      <c r="B835592" s="94">
        <v>40398</v>
      </c>
      <c r="C835592" s="94">
        <v>101434</v>
      </c>
    </row>
    <row r="835593" spans="1:3" ht="24">
      <c r="A835593" s="23" t="s">
        <v>82</v>
      </c>
      <c r="B835593" s="94">
        <v>38610</v>
      </c>
      <c r="C835593" s="94">
        <v>97966</v>
      </c>
    </row>
    <row r="835594" spans="1:3" ht="24">
      <c r="A835594" s="23" t="s">
        <v>83</v>
      </c>
      <c r="B835594" s="94">
        <v>50120</v>
      </c>
      <c r="C835594" s="94">
        <v>116716</v>
      </c>
    </row>
    <row r="835595" spans="1:3" ht="24">
      <c r="A835595" s="23" t="s">
        <v>84</v>
      </c>
      <c r="B835595" s="94">
        <v>42720</v>
      </c>
      <c r="C835595" s="94">
        <v>109341</v>
      </c>
    </row>
    <row r="835596" spans="1:3" ht="24">
      <c r="A835596" s="23" t="s">
        <v>85</v>
      </c>
      <c r="B835596" s="94">
        <v>41749</v>
      </c>
      <c r="C835596" s="94">
        <v>104011</v>
      </c>
    </row>
    <row r="835597" spans="1:3" ht="24">
      <c r="A835597" s="23" t="s">
        <v>86</v>
      </c>
      <c r="B835597" s="94">
        <v>32536</v>
      </c>
      <c r="C835597" s="94">
        <v>98627</v>
      </c>
    </row>
    <row r="835598" spans="1:3" ht="24">
      <c r="A835598" s="23" t="s">
        <v>87</v>
      </c>
      <c r="B835598" s="94">
        <v>37442</v>
      </c>
      <c r="C835598" s="94">
        <v>107659</v>
      </c>
    </row>
    <row r="835599" spans="1:3" ht="24">
      <c r="A835599" s="23" t="s">
        <v>88</v>
      </c>
      <c r="B835599" s="94">
        <v>40752</v>
      </c>
      <c r="C835599" s="94">
        <v>117954</v>
      </c>
    </row>
    <row r="835600" spans="1:3" ht="24">
      <c r="A835600" s="23" t="s">
        <v>89</v>
      </c>
      <c r="B835600" s="94">
        <v>39612</v>
      </c>
      <c r="C835600" s="94">
        <v>122125</v>
      </c>
    </row>
    <row r="835601" spans="1:3" ht="24">
      <c r="A835601" s="23" t="s">
        <v>90</v>
      </c>
      <c r="B835601" s="94">
        <v>68955</v>
      </c>
      <c r="C835601" s="94">
        <v>136480</v>
      </c>
    </row>
    <row r="835602" spans="1:3" ht="24">
      <c r="A835602" s="23" t="s">
        <v>91</v>
      </c>
      <c r="B835602" s="94">
        <v>77422</v>
      </c>
      <c r="C835602" s="94">
        <v>138272</v>
      </c>
    </row>
    <row r="835603" spans="1:3" ht="24">
      <c r="A835603" s="23" t="s">
        <v>92</v>
      </c>
      <c r="B835603" s="94">
        <v>64699</v>
      </c>
      <c r="C835603" s="94">
        <v>132831</v>
      </c>
    </row>
    <row r="835604" spans="1:3" ht="24">
      <c r="A835604" s="23" t="s">
        <v>93</v>
      </c>
      <c r="B835604" s="94">
        <v>80049</v>
      </c>
      <c r="C835604" s="94">
        <v>147332</v>
      </c>
    </row>
    <row r="835605" spans="1:3" ht="24">
      <c r="A835605" s="23" t="s">
        <v>94</v>
      </c>
      <c r="B835605" s="94">
        <v>79290</v>
      </c>
      <c r="C835605" s="94">
        <v>153180</v>
      </c>
    </row>
    <row r="835606" spans="1:3" ht="24">
      <c r="A835606" s="23" t="s">
        <v>95</v>
      </c>
      <c r="B835606" s="94">
        <v>89835</v>
      </c>
      <c r="C835606" s="94">
        <v>167808</v>
      </c>
    </row>
    <row r="835607" spans="1:3" ht="24">
      <c r="A835607" s="23" t="s">
        <v>96</v>
      </c>
      <c r="B835607" s="94">
        <v>94436</v>
      </c>
      <c r="C835607" s="94">
        <v>173615</v>
      </c>
    </row>
    <row r="835608" spans="1:3" ht="24">
      <c r="A835608" s="23" t="s">
        <v>97</v>
      </c>
      <c r="B835608" s="94">
        <v>111562</v>
      </c>
      <c r="C835608" s="94">
        <v>194580</v>
      </c>
    </row>
    <row r="835609" spans="1:3" ht="24">
      <c r="A835609" s="23" t="s">
        <v>98</v>
      </c>
      <c r="B835609" s="94">
        <v>114126</v>
      </c>
      <c r="C835609" s="94">
        <v>212474</v>
      </c>
    </row>
    <row r="835610" spans="1:3" ht="24">
      <c r="A835610" s="23" t="s">
        <v>99</v>
      </c>
      <c r="B835610" s="94">
        <v>109317</v>
      </c>
      <c r="C835610" s="94">
        <v>208185</v>
      </c>
    </row>
    <row r="835611" spans="1:3" ht="24">
      <c r="A835611" s="23" t="s">
        <v>100</v>
      </c>
      <c r="B835611" s="94">
        <v>95872</v>
      </c>
      <c r="C835611" s="94">
        <v>200792</v>
      </c>
    </row>
    <row r="835612" spans="1:3" ht="24">
      <c r="A835612" s="23" t="s">
        <v>101</v>
      </c>
      <c r="B835612" s="94">
        <v>96282</v>
      </c>
      <c r="C835612" s="94">
        <v>205081</v>
      </c>
    </row>
    <row r="835613" spans="1:3" ht="24">
      <c r="A835613" s="23" t="s">
        <v>102</v>
      </c>
      <c r="B835613" s="94">
        <v>95233</v>
      </c>
      <c r="C835613" s="94">
        <v>214637</v>
      </c>
    </row>
    <row r="835614" spans="1:3" ht="24">
      <c r="A835614" s="23" t="s">
        <v>103</v>
      </c>
      <c r="B835614" s="94">
        <v>63483</v>
      </c>
      <c r="C835614" s="94">
        <v>177006</v>
      </c>
    </row>
    <row r="835615" spans="1:3" ht="24">
      <c r="A835615" s="23" t="s">
        <v>104</v>
      </c>
      <c r="B835615" s="94">
        <v>78325</v>
      </c>
      <c r="C835615" s="94">
        <v>187566</v>
      </c>
    </row>
    <row r="835616" spans="1:3" ht="24">
      <c r="A835616" s="23" t="s">
        <v>105</v>
      </c>
      <c r="B835616" s="94">
        <v>98600</v>
      </c>
      <c r="C835616" s="94">
        <v>213597</v>
      </c>
    </row>
    <row r="835617" spans="1:3" ht="24">
      <c r="A835617" s="23" t="s">
        <v>106</v>
      </c>
      <c r="B835617" s="94">
        <v>101095</v>
      </c>
      <c r="C835617" s="94">
        <v>217335</v>
      </c>
    </row>
    <row r="835618" spans="1:3" ht="24">
      <c r="A835618" s="23" t="s">
        <v>107</v>
      </c>
      <c r="B835618" s="94">
        <v>105224</v>
      </c>
      <c r="C835618" s="94">
        <v>220563</v>
      </c>
    </row>
    <row r="835619" spans="1:3" ht="24">
      <c r="A835619" s="23" t="s">
        <v>108</v>
      </c>
      <c r="B835619" s="94">
        <v>82618</v>
      </c>
      <c r="C835619" s="94">
        <v>202396</v>
      </c>
    </row>
    <row r="835620" spans="1:3" ht="24">
      <c r="A835620" s="23" t="s">
        <v>109</v>
      </c>
      <c r="B835620" s="94">
        <v>87855</v>
      </c>
      <c r="C835620" s="94">
        <v>221869</v>
      </c>
    </row>
    <row r="835621" spans="1:3" ht="24">
      <c r="A835621" s="23" t="s">
        <v>110</v>
      </c>
      <c r="B835621" s="94">
        <v>91112</v>
      </c>
      <c r="C835621" s="94">
        <v>220092</v>
      </c>
    </row>
    <row r="835622" spans="1:3" ht="24">
      <c r="A835622" s="23" t="s">
        <v>111</v>
      </c>
      <c r="B835622" s="94">
        <v>75957</v>
      </c>
      <c r="C835622" s="94">
        <v>204799</v>
      </c>
    </row>
    <row r="835623" spans="1:3" ht="24">
      <c r="A835623" s="23" t="s">
        <v>112</v>
      </c>
      <c r="B835623" s="94">
        <v>101344</v>
      </c>
      <c r="C835623" s="94">
        <v>220929</v>
      </c>
    </row>
    <row r="835624" spans="1:3" ht="24">
      <c r="A835624" s="23" t="s">
        <v>113</v>
      </c>
      <c r="B835624" s="94">
        <v>95208</v>
      </c>
      <c r="C835624" s="94">
        <v>207239</v>
      </c>
    </row>
    <row r="835625" spans="1:3" ht="24">
      <c r="A835625" s="23" t="s">
        <v>114</v>
      </c>
      <c r="B835625" s="94">
        <v>82826</v>
      </c>
      <c r="C835625" s="94">
        <v>217243</v>
      </c>
    </row>
    <row r="835626" spans="1:3" ht="24">
      <c r="A835626" s="23" t="s">
        <v>115</v>
      </c>
      <c r="B835626" s="94">
        <v>75602</v>
      </c>
      <c r="C835626" s="94">
        <v>217982</v>
      </c>
    </row>
    <row r="835627" spans="1:3" ht="24">
      <c r="A835627" s="23" t="s">
        <v>116</v>
      </c>
      <c r="B835627" s="94">
        <v>89544</v>
      </c>
      <c r="C835627" s="94">
        <v>223519</v>
      </c>
    </row>
    <row r="835628" spans="1:3" ht="24">
      <c r="A835628" s="23" t="s">
        <v>117</v>
      </c>
      <c r="B835628" s="94">
        <v>89058</v>
      </c>
      <c r="C835628" s="94">
        <v>237062</v>
      </c>
    </row>
    <row r="835629" spans="1:3" ht="24">
      <c r="A835629" s="23" t="s">
        <v>118</v>
      </c>
      <c r="B835629" s="94">
        <v>85923</v>
      </c>
      <c r="C835629" s="94">
        <v>229509</v>
      </c>
    </row>
    <row r="835630" spans="1:3" ht="24">
      <c r="A835630" s="23" t="s">
        <v>119</v>
      </c>
      <c r="B835630" s="94">
        <v>83479</v>
      </c>
      <c r="C835630" s="94">
        <v>236310</v>
      </c>
    </row>
    <row r="835631" spans="1:3" ht="24">
      <c r="A835631" s="23" t="s">
        <v>120</v>
      </c>
      <c r="B835631" s="94">
        <v>72772</v>
      </c>
      <c r="C835631" s="94">
        <v>237178</v>
      </c>
    </row>
    <row r="835632" spans="1:3" ht="24">
      <c r="A835632" s="23" t="s">
        <v>121</v>
      </c>
      <c r="B835632" s="94">
        <v>89276</v>
      </c>
      <c r="C835632" s="94">
        <v>233462</v>
      </c>
    </row>
    <row r="835633" spans="1:3" ht="24">
      <c r="A835633" s="23" t="s">
        <v>122</v>
      </c>
      <c r="B835633" s="94">
        <v>82978</v>
      </c>
      <c r="C835633" s="94">
        <v>243637</v>
      </c>
    </row>
    <row r="835634" spans="1:3" ht="24">
      <c r="A835634" s="23" t="s">
        <v>123</v>
      </c>
      <c r="B835634" s="94">
        <v>91827</v>
      </c>
      <c r="C835634" s="94">
        <v>251853</v>
      </c>
    </row>
    <row r="835635" spans="1:3" ht="24">
      <c r="A835635" s="23" t="s">
        <v>124</v>
      </c>
      <c r="B835635" s="94">
        <v>87055</v>
      </c>
      <c r="C835635" s="94">
        <v>262292</v>
      </c>
    </row>
    <row r="835636" spans="1:3" ht="24">
      <c r="A835636" s="23" t="s">
        <v>125</v>
      </c>
      <c r="B835636" s="94">
        <v>105838</v>
      </c>
      <c r="C835636" s="94">
        <v>275267</v>
      </c>
    </row>
    <row r="835637" spans="1:3" ht="24">
      <c r="A835637" s="23" t="s">
        <v>126</v>
      </c>
      <c r="B835637" s="94">
        <v>81676</v>
      </c>
      <c r="C835637" s="94">
        <v>283634</v>
      </c>
    </row>
    <row r="835638" spans="1:3" ht="24">
      <c r="A835638" s="23" t="s">
        <v>8</v>
      </c>
      <c r="B835638" s="94">
        <v>82029</v>
      </c>
      <c r="C835638" s="94">
        <v>286179</v>
      </c>
    </row>
    <row r="835639" spans="1:3" ht="24">
      <c r="A835639" s="23" t="s">
        <v>9</v>
      </c>
      <c r="B835639" s="94">
        <v>88459</v>
      </c>
      <c r="C835639" s="94">
        <v>286047</v>
      </c>
    </row>
    <row r="835640" spans="1:3" ht="24">
      <c r="A835640" s="23" t="s">
        <v>10</v>
      </c>
      <c r="B835640" s="94">
        <v>73043</v>
      </c>
      <c r="C835640" s="94">
        <v>307363</v>
      </c>
    </row>
    <row r="835641" spans="1:3" ht="24">
      <c r="A835641" s="23" t="s">
        <v>11</v>
      </c>
      <c r="B835641" s="94">
        <v>79345</v>
      </c>
      <c r="C835641" s="94">
        <v>295015</v>
      </c>
    </row>
    <row r="835642" spans="1:3" ht="24">
      <c r="A835642" s="23" t="s">
        <v>12</v>
      </c>
      <c r="B835642" s="95">
        <v>0</v>
      </c>
      <c r="C835642" s="95">
        <v>0</v>
      </c>
    </row>
    <row r="851970" spans="1:3" ht="36">
      <c r="A851970" s="23" t="s">
        <v>74</v>
      </c>
      <c r="B851970" s="70" t="s">
        <v>75</v>
      </c>
      <c r="C851970" s="70"/>
    </row>
    <row r="851971" spans="1:3" ht="24">
      <c r="A851971" s="23" t="s">
        <v>76</v>
      </c>
      <c r="B851971" s="70" t="s">
        <v>77</v>
      </c>
      <c r="C851971" s="70"/>
    </row>
    <row r="851972" spans="1:3">
      <c r="A851972" s="23" t="s">
        <v>135</v>
      </c>
      <c r="B851972" s="70" t="s">
        <v>148</v>
      </c>
      <c r="C851972" s="70" t="s">
        <v>72</v>
      </c>
    </row>
    <row r="851973" spans="1:3" ht="24">
      <c r="A851973" s="23" t="s">
        <v>78</v>
      </c>
      <c r="B851973" s="94">
        <v>29566</v>
      </c>
      <c r="C851973" s="94">
        <v>73709</v>
      </c>
    </row>
    <row r="851974" spans="1:3" ht="24">
      <c r="A851974" s="23" t="s">
        <v>79</v>
      </c>
      <c r="B851974" s="94">
        <v>34890</v>
      </c>
      <c r="C851974" s="94">
        <v>87092</v>
      </c>
    </row>
    <row r="851975" spans="1:3" ht="24">
      <c r="A851975" s="23" t="s">
        <v>80</v>
      </c>
      <c r="B851975" s="94">
        <v>34380</v>
      </c>
      <c r="C851975" s="94">
        <v>84398</v>
      </c>
    </row>
    <row r="851976" spans="1:3" ht="24">
      <c r="A851976" s="23" t="s">
        <v>81</v>
      </c>
      <c r="B851976" s="94">
        <v>40398</v>
      </c>
      <c r="C851976" s="94">
        <v>101434</v>
      </c>
    </row>
    <row r="851977" spans="1:3" ht="24">
      <c r="A851977" s="23" t="s">
        <v>82</v>
      </c>
      <c r="B851977" s="94">
        <v>38610</v>
      </c>
      <c r="C851977" s="94">
        <v>97966</v>
      </c>
    </row>
    <row r="851978" spans="1:3" ht="24">
      <c r="A851978" s="23" t="s">
        <v>83</v>
      </c>
      <c r="B851978" s="94">
        <v>50120</v>
      </c>
      <c r="C851978" s="94">
        <v>116716</v>
      </c>
    </row>
    <row r="851979" spans="1:3" ht="24">
      <c r="A851979" s="23" t="s">
        <v>84</v>
      </c>
      <c r="B851979" s="94">
        <v>42720</v>
      </c>
      <c r="C851979" s="94">
        <v>109341</v>
      </c>
    </row>
    <row r="851980" spans="1:3" ht="24">
      <c r="A851980" s="23" t="s">
        <v>85</v>
      </c>
      <c r="B851980" s="94">
        <v>41749</v>
      </c>
      <c r="C851980" s="94">
        <v>104011</v>
      </c>
    </row>
    <row r="851981" spans="1:3" ht="24">
      <c r="A851981" s="23" t="s">
        <v>86</v>
      </c>
      <c r="B851981" s="94">
        <v>32536</v>
      </c>
      <c r="C851981" s="94">
        <v>98627</v>
      </c>
    </row>
    <row r="851982" spans="1:3" ht="24">
      <c r="A851982" s="23" t="s">
        <v>87</v>
      </c>
      <c r="B851982" s="94">
        <v>37442</v>
      </c>
      <c r="C851982" s="94">
        <v>107659</v>
      </c>
    </row>
    <row r="851983" spans="1:3" ht="24">
      <c r="A851983" s="23" t="s">
        <v>88</v>
      </c>
      <c r="B851983" s="94">
        <v>40752</v>
      </c>
      <c r="C851983" s="94">
        <v>117954</v>
      </c>
    </row>
    <row r="851984" spans="1:3" ht="24">
      <c r="A851984" s="23" t="s">
        <v>89</v>
      </c>
      <c r="B851984" s="94">
        <v>39612</v>
      </c>
      <c r="C851984" s="94">
        <v>122125</v>
      </c>
    </row>
    <row r="851985" spans="1:3" ht="24">
      <c r="A851985" s="23" t="s">
        <v>90</v>
      </c>
      <c r="B851985" s="94">
        <v>68955</v>
      </c>
      <c r="C851985" s="94">
        <v>136480</v>
      </c>
    </row>
    <row r="851986" spans="1:3" ht="24">
      <c r="A851986" s="23" t="s">
        <v>91</v>
      </c>
      <c r="B851986" s="94">
        <v>77422</v>
      </c>
      <c r="C851986" s="94">
        <v>138272</v>
      </c>
    </row>
    <row r="851987" spans="1:3" ht="24">
      <c r="A851987" s="23" t="s">
        <v>92</v>
      </c>
      <c r="B851987" s="94">
        <v>64699</v>
      </c>
      <c r="C851987" s="94">
        <v>132831</v>
      </c>
    </row>
    <row r="851988" spans="1:3" ht="24">
      <c r="A851988" s="23" t="s">
        <v>93</v>
      </c>
      <c r="B851988" s="94">
        <v>80049</v>
      </c>
      <c r="C851988" s="94">
        <v>147332</v>
      </c>
    </row>
    <row r="851989" spans="1:3" ht="24">
      <c r="A851989" s="23" t="s">
        <v>94</v>
      </c>
      <c r="B851989" s="94">
        <v>79290</v>
      </c>
      <c r="C851989" s="94">
        <v>153180</v>
      </c>
    </row>
    <row r="851990" spans="1:3" ht="24">
      <c r="A851990" s="23" t="s">
        <v>95</v>
      </c>
      <c r="B851990" s="94">
        <v>89835</v>
      </c>
      <c r="C851990" s="94">
        <v>167808</v>
      </c>
    </row>
    <row r="851991" spans="1:3" ht="24">
      <c r="A851991" s="23" t="s">
        <v>96</v>
      </c>
      <c r="B851991" s="94">
        <v>94436</v>
      </c>
      <c r="C851991" s="94">
        <v>173615</v>
      </c>
    </row>
    <row r="851992" spans="1:3" ht="24">
      <c r="A851992" s="23" t="s">
        <v>97</v>
      </c>
      <c r="B851992" s="94">
        <v>111562</v>
      </c>
      <c r="C851992" s="94">
        <v>194580</v>
      </c>
    </row>
    <row r="851993" spans="1:3" ht="24">
      <c r="A851993" s="23" t="s">
        <v>98</v>
      </c>
      <c r="B851993" s="94">
        <v>114126</v>
      </c>
      <c r="C851993" s="94">
        <v>212474</v>
      </c>
    </row>
    <row r="851994" spans="1:3" ht="24">
      <c r="A851994" s="23" t="s">
        <v>99</v>
      </c>
      <c r="B851994" s="94">
        <v>109317</v>
      </c>
      <c r="C851994" s="94">
        <v>208185</v>
      </c>
    </row>
    <row r="851995" spans="1:3" ht="24">
      <c r="A851995" s="23" t="s">
        <v>100</v>
      </c>
      <c r="B851995" s="94">
        <v>95872</v>
      </c>
      <c r="C851995" s="94">
        <v>200792</v>
      </c>
    </row>
    <row r="851996" spans="1:3" ht="24">
      <c r="A851996" s="23" t="s">
        <v>101</v>
      </c>
      <c r="B851996" s="94">
        <v>96282</v>
      </c>
      <c r="C851996" s="94">
        <v>205081</v>
      </c>
    </row>
    <row r="851997" spans="1:3" ht="24">
      <c r="A851997" s="23" t="s">
        <v>102</v>
      </c>
      <c r="B851997" s="94">
        <v>95233</v>
      </c>
      <c r="C851997" s="94">
        <v>214637</v>
      </c>
    </row>
    <row r="851998" spans="1:3" ht="24">
      <c r="A851998" s="23" t="s">
        <v>103</v>
      </c>
      <c r="B851998" s="94">
        <v>63483</v>
      </c>
      <c r="C851998" s="94">
        <v>177006</v>
      </c>
    </row>
    <row r="851999" spans="1:3" ht="24">
      <c r="A851999" s="23" t="s">
        <v>104</v>
      </c>
      <c r="B851999" s="94">
        <v>78325</v>
      </c>
      <c r="C851999" s="94">
        <v>187566</v>
      </c>
    </row>
    <row r="852000" spans="1:3" ht="24">
      <c r="A852000" s="23" t="s">
        <v>105</v>
      </c>
      <c r="B852000" s="94">
        <v>98600</v>
      </c>
      <c r="C852000" s="94">
        <v>213597</v>
      </c>
    </row>
    <row r="852001" spans="1:3" ht="24">
      <c r="A852001" s="23" t="s">
        <v>106</v>
      </c>
      <c r="B852001" s="94">
        <v>101095</v>
      </c>
      <c r="C852001" s="94">
        <v>217335</v>
      </c>
    </row>
    <row r="852002" spans="1:3" ht="24">
      <c r="A852002" s="23" t="s">
        <v>107</v>
      </c>
      <c r="B852002" s="94">
        <v>105224</v>
      </c>
      <c r="C852002" s="94">
        <v>220563</v>
      </c>
    </row>
    <row r="852003" spans="1:3" ht="24">
      <c r="A852003" s="23" t="s">
        <v>108</v>
      </c>
      <c r="B852003" s="94">
        <v>82618</v>
      </c>
      <c r="C852003" s="94">
        <v>202396</v>
      </c>
    </row>
    <row r="852004" spans="1:3" ht="24">
      <c r="A852004" s="23" t="s">
        <v>109</v>
      </c>
      <c r="B852004" s="94">
        <v>87855</v>
      </c>
      <c r="C852004" s="94">
        <v>221869</v>
      </c>
    </row>
    <row r="852005" spans="1:3" ht="24">
      <c r="A852005" s="23" t="s">
        <v>110</v>
      </c>
      <c r="B852005" s="94">
        <v>91112</v>
      </c>
      <c r="C852005" s="94">
        <v>220092</v>
      </c>
    </row>
    <row r="852006" spans="1:3" ht="24">
      <c r="A852006" s="23" t="s">
        <v>111</v>
      </c>
      <c r="B852006" s="94">
        <v>75957</v>
      </c>
      <c r="C852006" s="94">
        <v>204799</v>
      </c>
    </row>
    <row r="852007" spans="1:3" ht="24">
      <c r="A852007" s="23" t="s">
        <v>112</v>
      </c>
      <c r="B852007" s="94">
        <v>101344</v>
      </c>
      <c r="C852007" s="94">
        <v>220929</v>
      </c>
    </row>
    <row r="852008" spans="1:3" ht="24">
      <c r="A852008" s="23" t="s">
        <v>113</v>
      </c>
      <c r="B852008" s="94">
        <v>95208</v>
      </c>
      <c r="C852008" s="94">
        <v>207239</v>
      </c>
    </row>
    <row r="852009" spans="1:3" ht="24">
      <c r="A852009" s="23" t="s">
        <v>114</v>
      </c>
      <c r="B852009" s="94">
        <v>82826</v>
      </c>
      <c r="C852009" s="94">
        <v>217243</v>
      </c>
    </row>
    <row r="852010" spans="1:3" ht="24">
      <c r="A852010" s="23" t="s">
        <v>115</v>
      </c>
      <c r="B852010" s="94">
        <v>75602</v>
      </c>
      <c r="C852010" s="94">
        <v>217982</v>
      </c>
    </row>
    <row r="852011" spans="1:3" ht="24">
      <c r="A852011" s="23" t="s">
        <v>116</v>
      </c>
      <c r="B852011" s="94">
        <v>89544</v>
      </c>
      <c r="C852011" s="94">
        <v>223519</v>
      </c>
    </row>
    <row r="852012" spans="1:3" ht="24">
      <c r="A852012" s="23" t="s">
        <v>117</v>
      </c>
      <c r="B852012" s="94">
        <v>89058</v>
      </c>
      <c r="C852012" s="94">
        <v>237062</v>
      </c>
    </row>
    <row r="852013" spans="1:3" ht="24">
      <c r="A852013" s="23" t="s">
        <v>118</v>
      </c>
      <c r="B852013" s="94">
        <v>85923</v>
      </c>
      <c r="C852013" s="94">
        <v>229509</v>
      </c>
    </row>
    <row r="852014" spans="1:3" ht="24">
      <c r="A852014" s="23" t="s">
        <v>119</v>
      </c>
      <c r="B852014" s="94">
        <v>83479</v>
      </c>
      <c r="C852014" s="94">
        <v>236310</v>
      </c>
    </row>
    <row r="852015" spans="1:3" ht="24">
      <c r="A852015" s="23" t="s">
        <v>120</v>
      </c>
      <c r="B852015" s="94">
        <v>72772</v>
      </c>
      <c r="C852015" s="94">
        <v>237178</v>
      </c>
    </row>
    <row r="852016" spans="1:3" ht="24">
      <c r="A852016" s="23" t="s">
        <v>121</v>
      </c>
      <c r="B852016" s="94">
        <v>89276</v>
      </c>
      <c r="C852016" s="94">
        <v>233462</v>
      </c>
    </row>
    <row r="852017" spans="1:3" ht="24">
      <c r="A852017" s="23" t="s">
        <v>122</v>
      </c>
      <c r="B852017" s="94">
        <v>82978</v>
      </c>
      <c r="C852017" s="94">
        <v>243637</v>
      </c>
    </row>
    <row r="852018" spans="1:3" ht="24">
      <c r="A852018" s="23" t="s">
        <v>123</v>
      </c>
      <c r="B852018" s="94">
        <v>91827</v>
      </c>
      <c r="C852018" s="94">
        <v>251853</v>
      </c>
    </row>
    <row r="852019" spans="1:3" ht="24">
      <c r="A852019" s="23" t="s">
        <v>124</v>
      </c>
      <c r="B852019" s="94">
        <v>87055</v>
      </c>
      <c r="C852019" s="94">
        <v>262292</v>
      </c>
    </row>
    <row r="852020" spans="1:3" ht="24">
      <c r="A852020" s="23" t="s">
        <v>125</v>
      </c>
      <c r="B852020" s="94">
        <v>105838</v>
      </c>
      <c r="C852020" s="94">
        <v>275267</v>
      </c>
    </row>
    <row r="852021" spans="1:3" ht="24">
      <c r="A852021" s="23" t="s">
        <v>126</v>
      </c>
      <c r="B852021" s="94">
        <v>81676</v>
      </c>
      <c r="C852021" s="94">
        <v>283634</v>
      </c>
    </row>
    <row r="852022" spans="1:3" ht="24">
      <c r="A852022" s="23" t="s">
        <v>8</v>
      </c>
      <c r="B852022" s="94">
        <v>82029</v>
      </c>
      <c r="C852022" s="94">
        <v>286179</v>
      </c>
    </row>
    <row r="852023" spans="1:3" ht="24">
      <c r="A852023" s="23" t="s">
        <v>9</v>
      </c>
      <c r="B852023" s="94">
        <v>88459</v>
      </c>
      <c r="C852023" s="94">
        <v>286047</v>
      </c>
    </row>
    <row r="852024" spans="1:3" ht="24">
      <c r="A852024" s="23" t="s">
        <v>10</v>
      </c>
      <c r="B852024" s="94">
        <v>73043</v>
      </c>
      <c r="C852024" s="94">
        <v>307363</v>
      </c>
    </row>
    <row r="852025" spans="1:3" ht="24">
      <c r="A852025" s="23" t="s">
        <v>11</v>
      </c>
      <c r="B852025" s="94">
        <v>79345</v>
      </c>
      <c r="C852025" s="94">
        <v>295015</v>
      </c>
    </row>
    <row r="852026" spans="1:3" ht="24">
      <c r="A852026" s="23" t="s">
        <v>12</v>
      </c>
      <c r="B852026" s="95">
        <v>0</v>
      </c>
      <c r="C852026" s="95">
        <v>0</v>
      </c>
    </row>
    <row r="868354" spans="1:3" ht="36">
      <c r="A868354" s="23" t="s">
        <v>74</v>
      </c>
      <c r="B868354" s="70" t="s">
        <v>75</v>
      </c>
      <c r="C868354" s="70"/>
    </row>
    <row r="868355" spans="1:3" ht="24">
      <c r="A868355" s="23" t="s">
        <v>76</v>
      </c>
      <c r="B868355" s="70" t="s">
        <v>77</v>
      </c>
      <c r="C868355" s="70"/>
    </row>
    <row r="868356" spans="1:3">
      <c r="A868356" s="23" t="s">
        <v>135</v>
      </c>
      <c r="B868356" s="70" t="s">
        <v>148</v>
      </c>
      <c r="C868356" s="70" t="s">
        <v>72</v>
      </c>
    </row>
    <row r="868357" spans="1:3" ht="24">
      <c r="A868357" s="23" t="s">
        <v>78</v>
      </c>
      <c r="B868357" s="94">
        <v>29566</v>
      </c>
      <c r="C868357" s="94">
        <v>73709</v>
      </c>
    </row>
    <row r="868358" spans="1:3" ht="24">
      <c r="A868358" s="23" t="s">
        <v>79</v>
      </c>
      <c r="B868358" s="94">
        <v>34890</v>
      </c>
      <c r="C868358" s="94">
        <v>87092</v>
      </c>
    </row>
    <row r="868359" spans="1:3" ht="24">
      <c r="A868359" s="23" t="s">
        <v>80</v>
      </c>
      <c r="B868359" s="94">
        <v>34380</v>
      </c>
      <c r="C868359" s="94">
        <v>84398</v>
      </c>
    </row>
    <row r="868360" spans="1:3" ht="24">
      <c r="A868360" s="23" t="s">
        <v>81</v>
      </c>
      <c r="B868360" s="94">
        <v>40398</v>
      </c>
      <c r="C868360" s="94">
        <v>101434</v>
      </c>
    </row>
    <row r="868361" spans="1:3" ht="24">
      <c r="A868361" s="23" t="s">
        <v>82</v>
      </c>
      <c r="B868361" s="94">
        <v>38610</v>
      </c>
      <c r="C868361" s="94">
        <v>97966</v>
      </c>
    </row>
    <row r="868362" spans="1:3" ht="24">
      <c r="A868362" s="23" t="s">
        <v>83</v>
      </c>
      <c r="B868362" s="94">
        <v>50120</v>
      </c>
      <c r="C868362" s="94">
        <v>116716</v>
      </c>
    </row>
    <row r="868363" spans="1:3" ht="24">
      <c r="A868363" s="23" t="s">
        <v>84</v>
      </c>
      <c r="B868363" s="94">
        <v>42720</v>
      </c>
      <c r="C868363" s="94">
        <v>109341</v>
      </c>
    </row>
    <row r="868364" spans="1:3" ht="24">
      <c r="A868364" s="23" t="s">
        <v>85</v>
      </c>
      <c r="B868364" s="94">
        <v>41749</v>
      </c>
      <c r="C868364" s="94">
        <v>104011</v>
      </c>
    </row>
    <row r="868365" spans="1:3" ht="24">
      <c r="A868365" s="23" t="s">
        <v>86</v>
      </c>
      <c r="B868365" s="94">
        <v>32536</v>
      </c>
      <c r="C868365" s="94">
        <v>98627</v>
      </c>
    </row>
    <row r="868366" spans="1:3" ht="24">
      <c r="A868366" s="23" t="s">
        <v>87</v>
      </c>
      <c r="B868366" s="94">
        <v>37442</v>
      </c>
      <c r="C868366" s="94">
        <v>107659</v>
      </c>
    </row>
    <row r="868367" spans="1:3" ht="24">
      <c r="A868367" s="23" t="s">
        <v>88</v>
      </c>
      <c r="B868367" s="94">
        <v>40752</v>
      </c>
      <c r="C868367" s="94">
        <v>117954</v>
      </c>
    </row>
    <row r="868368" spans="1:3" ht="24">
      <c r="A868368" s="23" t="s">
        <v>89</v>
      </c>
      <c r="B868368" s="94">
        <v>39612</v>
      </c>
      <c r="C868368" s="94">
        <v>122125</v>
      </c>
    </row>
    <row r="868369" spans="1:3" ht="24">
      <c r="A868369" s="23" t="s">
        <v>90</v>
      </c>
      <c r="B868369" s="94">
        <v>68955</v>
      </c>
      <c r="C868369" s="94">
        <v>136480</v>
      </c>
    </row>
    <row r="868370" spans="1:3" ht="24">
      <c r="A868370" s="23" t="s">
        <v>91</v>
      </c>
      <c r="B868370" s="94">
        <v>77422</v>
      </c>
      <c r="C868370" s="94">
        <v>138272</v>
      </c>
    </row>
    <row r="868371" spans="1:3" ht="24">
      <c r="A868371" s="23" t="s">
        <v>92</v>
      </c>
      <c r="B868371" s="94">
        <v>64699</v>
      </c>
      <c r="C868371" s="94">
        <v>132831</v>
      </c>
    </row>
    <row r="868372" spans="1:3" ht="24">
      <c r="A868372" s="23" t="s">
        <v>93</v>
      </c>
      <c r="B868372" s="94">
        <v>80049</v>
      </c>
      <c r="C868372" s="94">
        <v>147332</v>
      </c>
    </row>
    <row r="868373" spans="1:3" ht="24">
      <c r="A868373" s="23" t="s">
        <v>94</v>
      </c>
      <c r="B868373" s="94">
        <v>79290</v>
      </c>
      <c r="C868373" s="94">
        <v>153180</v>
      </c>
    </row>
    <row r="868374" spans="1:3" ht="24">
      <c r="A868374" s="23" t="s">
        <v>95</v>
      </c>
      <c r="B868374" s="94">
        <v>89835</v>
      </c>
      <c r="C868374" s="94">
        <v>167808</v>
      </c>
    </row>
    <row r="868375" spans="1:3" ht="24">
      <c r="A868375" s="23" t="s">
        <v>96</v>
      </c>
      <c r="B868375" s="94">
        <v>94436</v>
      </c>
      <c r="C868375" s="94">
        <v>173615</v>
      </c>
    </row>
    <row r="868376" spans="1:3" ht="24">
      <c r="A868376" s="23" t="s">
        <v>97</v>
      </c>
      <c r="B868376" s="94">
        <v>111562</v>
      </c>
      <c r="C868376" s="94">
        <v>194580</v>
      </c>
    </row>
    <row r="868377" spans="1:3" ht="24">
      <c r="A868377" s="23" t="s">
        <v>98</v>
      </c>
      <c r="B868377" s="94">
        <v>114126</v>
      </c>
      <c r="C868377" s="94">
        <v>212474</v>
      </c>
    </row>
    <row r="868378" spans="1:3" ht="24">
      <c r="A868378" s="23" t="s">
        <v>99</v>
      </c>
      <c r="B868378" s="94">
        <v>109317</v>
      </c>
      <c r="C868378" s="94">
        <v>208185</v>
      </c>
    </row>
    <row r="868379" spans="1:3" ht="24">
      <c r="A868379" s="23" t="s">
        <v>100</v>
      </c>
      <c r="B868379" s="94">
        <v>95872</v>
      </c>
      <c r="C868379" s="94">
        <v>200792</v>
      </c>
    </row>
    <row r="868380" spans="1:3" ht="24">
      <c r="A868380" s="23" t="s">
        <v>101</v>
      </c>
      <c r="B868380" s="94">
        <v>96282</v>
      </c>
      <c r="C868380" s="94">
        <v>205081</v>
      </c>
    </row>
    <row r="868381" spans="1:3" ht="24">
      <c r="A868381" s="23" t="s">
        <v>102</v>
      </c>
      <c r="B868381" s="94">
        <v>95233</v>
      </c>
      <c r="C868381" s="94">
        <v>214637</v>
      </c>
    </row>
    <row r="868382" spans="1:3" ht="24">
      <c r="A868382" s="23" t="s">
        <v>103</v>
      </c>
      <c r="B868382" s="94">
        <v>63483</v>
      </c>
      <c r="C868382" s="94">
        <v>177006</v>
      </c>
    </row>
    <row r="868383" spans="1:3" ht="24">
      <c r="A868383" s="23" t="s">
        <v>104</v>
      </c>
      <c r="B868383" s="94">
        <v>78325</v>
      </c>
      <c r="C868383" s="94">
        <v>187566</v>
      </c>
    </row>
    <row r="868384" spans="1:3" ht="24">
      <c r="A868384" s="23" t="s">
        <v>105</v>
      </c>
      <c r="B868384" s="94">
        <v>98600</v>
      </c>
      <c r="C868384" s="94">
        <v>213597</v>
      </c>
    </row>
    <row r="868385" spans="1:3" ht="24">
      <c r="A868385" s="23" t="s">
        <v>106</v>
      </c>
      <c r="B868385" s="94">
        <v>101095</v>
      </c>
      <c r="C868385" s="94">
        <v>217335</v>
      </c>
    </row>
    <row r="868386" spans="1:3" ht="24">
      <c r="A868386" s="23" t="s">
        <v>107</v>
      </c>
      <c r="B868386" s="94">
        <v>105224</v>
      </c>
      <c r="C868386" s="94">
        <v>220563</v>
      </c>
    </row>
    <row r="868387" spans="1:3" ht="24">
      <c r="A868387" s="23" t="s">
        <v>108</v>
      </c>
      <c r="B868387" s="94">
        <v>82618</v>
      </c>
      <c r="C868387" s="94">
        <v>202396</v>
      </c>
    </row>
    <row r="868388" spans="1:3" ht="24">
      <c r="A868388" s="23" t="s">
        <v>109</v>
      </c>
      <c r="B868388" s="94">
        <v>87855</v>
      </c>
      <c r="C868388" s="94">
        <v>221869</v>
      </c>
    </row>
    <row r="868389" spans="1:3" ht="24">
      <c r="A868389" s="23" t="s">
        <v>110</v>
      </c>
      <c r="B868389" s="94">
        <v>91112</v>
      </c>
      <c r="C868389" s="94">
        <v>220092</v>
      </c>
    </row>
    <row r="868390" spans="1:3" ht="24">
      <c r="A868390" s="23" t="s">
        <v>111</v>
      </c>
      <c r="B868390" s="94">
        <v>75957</v>
      </c>
      <c r="C868390" s="94">
        <v>204799</v>
      </c>
    </row>
    <row r="868391" spans="1:3" ht="24">
      <c r="A868391" s="23" t="s">
        <v>112</v>
      </c>
      <c r="B868391" s="94">
        <v>101344</v>
      </c>
      <c r="C868391" s="94">
        <v>220929</v>
      </c>
    </row>
    <row r="868392" spans="1:3" ht="24">
      <c r="A868392" s="23" t="s">
        <v>113</v>
      </c>
      <c r="B868392" s="94">
        <v>95208</v>
      </c>
      <c r="C868392" s="94">
        <v>207239</v>
      </c>
    </row>
    <row r="868393" spans="1:3" ht="24">
      <c r="A868393" s="23" t="s">
        <v>114</v>
      </c>
      <c r="B868393" s="94">
        <v>82826</v>
      </c>
      <c r="C868393" s="94">
        <v>217243</v>
      </c>
    </row>
    <row r="868394" spans="1:3" ht="24">
      <c r="A868394" s="23" t="s">
        <v>115</v>
      </c>
      <c r="B868394" s="94">
        <v>75602</v>
      </c>
      <c r="C868394" s="94">
        <v>217982</v>
      </c>
    </row>
    <row r="868395" spans="1:3" ht="24">
      <c r="A868395" s="23" t="s">
        <v>116</v>
      </c>
      <c r="B868395" s="94">
        <v>89544</v>
      </c>
      <c r="C868395" s="94">
        <v>223519</v>
      </c>
    </row>
    <row r="868396" spans="1:3" ht="24">
      <c r="A868396" s="23" t="s">
        <v>117</v>
      </c>
      <c r="B868396" s="94">
        <v>89058</v>
      </c>
      <c r="C868396" s="94">
        <v>237062</v>
      </c>
    </row>
    <row r="868397" spans="1:3" ht="24">
      <c r="A868397" s="23" t="s">
        <v>118</v>
      </c>
      <c r="B868397" s="94">
        <v>85923</v>
      </c>
      <c r="C868397" s="94">
        <v>229509</v>
      </c>
    </row>
    <row r="868398" spans="1:3" ht="24">
      <c r="A868398" s="23" t="s">
        <v>119</v>
      </c>
      <c r="B868398" s="94">
        <v>83479</v>
      </c>
      <c r="C868398" s="94">
        <v>236310</v>
      </c>
    </row>
    <row r="868399" spans="1:3" ht="24">
      <c r="A868399" s="23" t="s">
        <v>120</v>
      </c>
      <c r="B868399" s="94">
        <v>72772</v>
      </c>
      <c r="C868399" s="94">
        <v>237178</v>
      </c>
    </row>
    <row r="868400" spans="1:3" ht="24">
      <c r="A868400" s="23" t="s">
        <v>121</v>
      </c>
      <c r="B868400" s="94">
        <v>89276</v>
      </c>
      <c r="C868400" s="94">
        <v>233462</v>
      </c>
    </row>
    <row r="868401" spans="1:3" ht="24">
      <c r="A868401" s="23" t="s">
        <v>122</v>
      </c>
      <c r="B868401" s="94">
        <v>82978</v>
      </c>
      <c r="C868401" s="94">
        <v>243637</v>
      </c>
    </row>
    <row r="868402" spans="1:3" ht="24">
      <c r="A868402" s="23" t="s">
        <v>123</v>
      </c>
      <c r="B868402" s="94">
        <v>91827</v>
      </c>
      <c r="C868402" s="94">
        <v>251853</v>
      </c>
    </row>
    <row r="868403" spans="1:3" ht="24">
      <c r="A868403" s="23" t="s">
        <v>124</v>
      </c>
      <c r="B868403" s="94">
        <v>87055</v>
      </c>
      <c r="C868403" s="94">
        <v>262292</v>
      </c>
    </row>
    <row r="868404" spans="1:3" ht="24">
      <c r="A868404" s="23" t="s">
        <v>125</v>
      </c>
      <c r="B868404" s="94">
        <v>105838</v>
      </c>
      <c r="C868404" s="94">
        <v>275267</v>
      </c>
    </row>
    <row r="868405" spans="1:3" ht="24">
      <c r="A868405" s="23" t="s">
        <v>126</v>
      </c>
      <c r="B868405" s="94">
        <v>81676</v>
      </c>
      <c r="C868405" s="94">
        <v>283634</v>
      </c>
    </row>
    <row r="868406" spans="1:3" ht="24">
      <c r="A868406" s="23" t="s">
        <v>8</v>
      </c>
      <c r="B868406" s="94">
        <v>82029</v>
      </c>
      <c r="C868406" s="94">
        <v>286179</v>
      </c>
    </row>
    <row r="868407" spans="1:3" ht="24">
      <c r="A868407" s="23" t="s">
        <v>9</v>
      </c>
      <c r="B868407" s="94">
        <v>88459</v>
      </c>
      <c r="C868407" s="94">
        <v>286047</v>
      </c>
    </row>
    <row r="868408" spans="1:3" ht="24">
      <c r="A868408" s="23" t="s">
        <v>10</v>
      </c>
      <c r="B868408" s="94">
        <v>73043</v>
      </c>
      <c r="C868408" s="94">
        <v>307363</v>
      </c>
    </row>
    <row r="868409" spans="1:3" ht="24">
      <c r="A868409" s="23" t="s">
        <v>11</v>
      </c>
      <c r="B868409" s="94">
        <v>79345</v>
      </c>
      <c r="C868409" s="94">
        <v>295015</v>
      </c>
    </row>
    <row r="868410" spans="1:3" ht="24">
      <c r="A868410" s="23" t="s">
        <v>12</v>
      </c>
      <c r="B868410" s="95">
        <v>0</v>
      </c>
      <c r="C868410" s="95">
        <v>0</v>
      </c>
    </row>
    <row r="884738" spans="1:3" ht="36">
      <c r="A884738" s="23" t="s">
        <v>74</v>
      </c>
      <c r="B884738" s="70" t="s">
        <v>75</v>
      </c>
      <c r="C884738" s="70"/>
    </row>
    <row r="884739" spans="1:3" ht="24">
      <c r="A884739" s="23" t="s">
        <v>76</v>
      </c>
      <c r="B884739" s="70" t="s">
        <v>77</v>
      </c>
      <c r="C884739" s="70"/>
    </row>
    <row r="884740" spans="1:3">
      <c r="A884740" s="23" t="s">
        <v>135</v>
      </c>
      <c r="B884740" s="70" t="s">
        <v>148</v>
      </c>
      <c r="C884740" s="70" t="s">
        <v>72</v>
      </c>
    </row>
    <row r="884741" spans="1:3" ht="24">
      <c r="A884741" s="23" t="s">
        <v>78</v>
      </c>
      <c r="B884741" s="94">
        <v>29566</v>
      </c>
      <c r="C884741" s="94">
        <v>73709</v>
      </c>
    </row>
    <row r="884742" spans="1:3" ht="24">
      <c r="A884742" s="23" t="s">
        <v>79</v>
      </c>
      <c r="B884742" s="94">
        <v>34890</v>
      </c>
      <c r="C884742" s="94">
        <v>87092</v>
      </c>
    </row>
    <row r="884743" spans="1:3" ht="24">
      <c r="A884743" s="23" t="s">
        <v>80</v>
      </c>
      <c r="B884743" s="94">
        <v>34380</v>
      </c>
      <c r="C884743" s="94">
        <v>84398</v>
      </c>
    </row>
    <row r="884744" spans="1:3" ht="24">
      <c r="A884744" s="23" t="s">
        <v>81</v>
      </c>
      <c r="B884744" s="94">
        <v>40398</v>
      </c>
      <c r="C884744" s="94">
        <v>101434</v>
      </c>
    </row>
    <row r="884745" spans="1:3" ht="24">
      <c r="A884745" s="23" t="s">
        <v>82</v>
      </c>
      <c r="B884745" s="94">
        <v>38610</v>
      </c>
      <c r="C884745" s="94">
        <v>97966</v>
      </c>
    </row>
    <row r="884746" spans="1:3" ht="24">
      <c r="A884746" s="23" t="s">
        <v>83</v>
      </c>
      <c r="B884746" s="94">
        <v>50120</v>
      </c>
      <c r="C884746" s="94">
        <v>116716</v>
      </c>
    </row>
    <row r="884747" spans="1:3" ht="24">
      <c r="A884747" s="23" t="s">
        <v>84</v>
      </c>
      <c r="B884747" s="94">
        <v>42720</v>
      </c>
      <c r="C884747" s="94">
        <v>109341</v>
      </c>
    </row>
    <row r="884748" spans="1:3" ht="24">
      <c r="A884748" s="23" t="s">
        <v>85</v>
      </c>
      <c r="B884748" s="94">
        <v>41749</v>
      </c>
      <c r="C884748" s="94">
        <v>104011</v>
      </c>
    </row>
    <row r="884749" spans="1:3" ht="24">
      <c r="A884749" s="23" t="s">
        <v>86</v>
      </c>
      <c r="B884749" s="94">
        <v>32536</v>
      </c>
      <c r="C884749" s="94">
        <v>98627</v>
      </c>
    </row>
    <row r="884750" spans="1:3" ht="24">
      <c r="A884750" s="23" t="s">
        <v>87</v>
      </c>
      <c r="B884750" s="94">
        <v>37442</v>
      </c>
      <c r="C884750" s="94">
        <v>107659</v>
      </c>
    </row>
    <row r="884751" spans="1:3" ht="24">
      <c r="A884751" s="23" t="s">
        <v>88</v>
      </c>
      <c r="B884751" s="94">
        <v>40752</v>
      </c>
      <c r="C884751" s="94">
        <v>117954</v>
      </c>
    </row>
    <row r="884752" spans="1:3" ht="24">
      <c r="A884752" s="23" t="s">
        <v>89</v>
      </c>
      <c r="B884752" s="94">
        <v>39612</v>
      </c>
      <c r="C884752" s="94">
        <v>122125</v>
      </c>
    </row>
    <row r="884753" spans="1:3" ht="24">
      <c r="A884753" s="23" t="s">
        <v>90</v>
      </c>
      <c r="B884753" s="94">
        <v>68955</v>
      </c>
      <c r="C884753" s="94">
        <v>136480</v>
      </c>
    </row>
    <row r="884754" spans="1:3" ht="24">
      <c r="A884754" s="23" t="s">
        <v>91</v>
      </c>
      <c r="B884754" s="94">
        <v>77422</v>
      </c>
      <c r="C884754" s="94">
        <v>138272</v>
      </c>
    </row>
    <row r="884755" spans="1:3" ht="24">
      <c r="A884755" s="23" t="s">
        <v>92</v>
      </c>
      <c r="B884755" s="94">
        <v>64699</v>
      </c>
      <c r="C884755" s="94">
        <v>132831</v>
      </c>
    </row>
    <row r="884756" spans="1:3" ht="24">
      <c r="A884756" s="23" t="s">
        <v>93</v>
      </c>
      <c r="B884756" s="94">
        <v>80049</v>
      </c>
      <c r="C884756" s="94">
        <v>147332</v>
      </c>
    </row>
    <row r="884757" spans="1:3" ht="24">
      <c r="A884757" s="23" t="s">
        <v>94</v>
      </c>
      <c r="B884757" s="94">
        <v>79290</v>
      </c>
      <c r="C884757" s="94">
        <v>153180</v>
      </c>
    </row>
    <row r="884758" spans="1:3" ht="24">
      <c r="A884758" s="23" t="s">
        <v>95</v>
      </c>
      <c r="B884758" s="94">
        <v>89835</v>
      </c>
      <c r="C884758" s="94">
        <v>167808</v>
      </c>
    </row>
    <row r="884759" spans="1:3" ht="24">
      <c r="A884759" s="23" t="s">
        <v>96</v>
      </c>
      <c r="B884759" s="94">
        <v>94436</v>
      </c>
      <c r="C884759" s="94">
        <v>173615</v>
      </c>
    </row>
    <row r="884760" spans="1:3" ht="24">
      <c r="A884760" s="23" t="s">
        <v>97</v>
      </c>
      <c r="B884760" s="94">
        <v>111562</v>
      </c>
      <c r="C884760" s="94">
        <v>194580</v>
      </c>
    </row>
    <row r="884761" spans="1:3" ht="24">
      <c r="A884761" s="23" t="s">
        <v>98</v>
      </c>
      <c r="B884761" s="94">
        <v>114126</v>
      </c>
      <c r="C884761" s="94">
        <v>212474</v>
      </c>
    </row>
    <row r="884762" spans="1:3" ht="24">
      <c r="A884762" s="23" t="s">
        <v>99</v>
      </c>
      <c r="B884762" s="94">
        <v>109317</v>
      </c>
      <c r="C884762" s="94">
        <v>208185</v>
      </c>
    </row>
    <row r="884763" spans="1:3" ht="24">
      <c r="A884763" s="23" t="s">
        <v>100</v>
      </c>
      <c r="B884763" s="94">
        <v>95872</v>
      </c>
      <c r="C884763" s="94">
        <v>200792</v>
      </c>
    </row>
    <row r="884764" spans="1:3" ht="24">
      <c r="A884764" s="23" t="s">
        <v>101</v>
      </c>
      <c r="B884764" s="94">
        <v>96282</v>
      </c>
      <c r="C884764" s="94">
        <v>205081</v>
      </c>
    </row>
    <row r="884765" spans="1:3" ht="24">
      <c r="A884765" s="23" t="s">
        <v>102</v>
      </c>
      <c r="B884765" s="94">
        <v>95233</v>
      </c>
      <c r="C884765" s="94">
        <v>214637</v>
      </c>
    </row>
    <row r="884766" spans="1:3" ht="24">
      <c r="A884766" s="23" t="s">
        <v>103</v>
      </c>
      <c r="B884766" s="94">
        <v>63483</v>
      </c>
      <c r="C884766" s="94">
        <v>177006</v>
      </c>
    </row>
    <row r="884767" spans="1:3" ht="24">
      <c r="A884767" s="23" t="s">
        <v>104</v>
      </c>
      <c r="B884767" s="94">
        <v>78325</v>
      </c>
      <c r="C884767" s="94">
        <v>187566</v>
      </c>
    </row>
    <row r="884768" spans="1:3" ht="24">
      <c r="A884768" s="23" t="s">
        <v>105</v>
      </c>
      <c r="B884768" s="94">
        <v>98600</v>
      </c>
      <c r="C884768" s="94">
        <v>213597</v>
      </c>
    </row>
    <row r="884769" spans="1:3" ht="24">
      <c r="A884769" s="23" t="s">
        <v>106</v>
      </c>
      <c r="B884769" s="94">
        <v>101095</v>
      </c>
      <c r="C884769" s="94">
        <v>217335</v>
      </c>
    </row>
    <row r="884770" spans="1:3" ht="24">
      <c r="A884770" s="23" t="s">
        <v>107</v>
      </c>
      <c r="B884770" s="94">
        <v>105224</v>
      </c>
      <c r="C884770" s="94">
        <v>220563</v>
      </c>
    </row>
    <row r="884771" spans="1:3" ht="24">
      <c r="A884771" s="23" t="s">
        <v>108</v>
      </c>
      <c r="B884771" s="94">
        <v>82618</v>
      </c>
      <c r="C884771" s="94">
        <v>202396</v>
      </c>
    </row>
    <row r="884772" spans="1:3" ht="24">
      <c r="A884772" s="23" t="s">
        <v>109</v>
      </c>
      <c r="B884772" s="94">
        <v>87855</v>
      </c>
      <c r="C884772" s="94">
        <v>221869</v>
      </c>
    </row>
    <row r="884773" spans="1:3" ht="24">
      <c r="A884773" s="23" t="s">
        <v>110</v>
      </c>
      <c r="B884773" s="94">
        <v>91112</v>
      </c>
      <c r="C884773" s="94">
        <v>220092</v>
      </c>
    </row>
    <row r="884774" spans="1:3" ht="24">
      <c r="A884774" s="23" t="s">
        <v>111</v>
      </c>
      <c r="B884774" s="94">
        <v>75957</v>
      </c>
      <c r="C884774" s="94">
        <v>204799</v>
      </c>
    </row>
    <row r="884775" spans="1:3" ht="24">
      <c r="A884775" s="23" t="s">
        <v>112</v>
      </c>
      <c r="B884775" s="94">
        <v>101344</v>
      </c>
      <c r="C884775" s="94">
        <v>220929</v>
      </c>
    </row>
    <row r="884776" spans="1:3" ht="24">
      <c r="A884776" s="23" t="s">
        <v>113</v>
      </c>
      <c r="B884776" s="94">
        <v>95208</v>
      </c>
      <c r="C884776" s="94">
        <v>207239</v>
      </c>
    </row>
    <row r="884777" spans="1:3" ht="24">
      <c r="A884777" s="23" t="s">
        <v>114</v>
      </c>
      <c r="B884777" s="94">
        <v>82826</v>
      </c>
      <c r="C884777" s="94">
        <v>217243</v>
      </c>
    </row>
    <row r="884778" spans="1:3" ht="24">
      <c r="A884778" s="23" t="s">
        <v>115</v>
      </c>
      <c r="B884778" s="94">
        <v>75602</v>
      </c>
      <c r="C884778" s="94">
        <v>217982</v>
      </c>
    </row>
    <row r="884779" spans="1:3" ht="24">
      <c r="A884779" s="23" t="s">
        <v>116</v>
      </c>
      <c r="B884779" s="94">
        <v>89544</v>
      </c>
      <c r="C884779" s="94">
        <v>223519</v>
      </c>
    </row>
    <row r="884780" spans="1:3" ht="24">
      <c r="A884780" s="23" t="s">
        <v>117</v>
      </c>
      <c r="B884780" s="94">
        <v>89058</v>
      </c>
      <c r="C884780" s="94">
        <v>237062</v>
      </c>
    </row>
    <row r="884781" spans="1:3" ht="24">
      <c r="A884781" s="23" t="s">
        <v>118</v>
      </c>
      <c r="B884781" s="94">
        <v>85923</v>
      </c>
      <c r="C884781" s="94">
        <v>229509</v>
      </c>
    </row>
    <row r="884782" spans="1:3" ht="24">
      <c r="A884782" s="23" t="s">
        <v>119</v>
      </c>
      <c r="B884782" s="94">
        <v>83479</v>
      </c>
      <c r="C884782" s="94">
        <v>236310</v>
      </c>
    </row>
    <row r="884783" spans="1:3" ht="24">
      <c r="A884783" s="23" t="s">
        <v>120</v>
      </c>
      <c r="B884783" s="94">
        <v>72772</v>
      </c>
      <c r="C884783" s="94">
        <v>237178</v>
      </c>
    </row>
    <row r="884784" spans="1:3" ht="24">
      <c r="A884784" s="23" t="s">
        <v>121</v>
      </c>
      <c r="B884784" s="94">
        <v>89276</v>
      </c>
      <c r="C884784" s="94">
        <v>233462</v>
      </c>
    </row>
    <row r="884785" spans="1:3" ht="24">
      <c r="A884785" s="23" t="s">
        <v>122</v>
      </c>
      <c r="B884785" s="94">
        <v>82978</v>
      </c>
      <c r="C884785" s="94">
        <v>243637</v>
      </c>
    </row>
    <row r="884786" spans="1:3" ht="24">
      <c r="A884786" s="23" t="s">
        <v>123</v>
      </c>
      <c r="B884786" s="94">
        <v>91827</v>
      </c>
      <c r="C884786" s="94">
        <v>251853</v>
      </c>
    </row>
    <row r="884787" spans="1:3" ht="24">
      <c r="A884787" s="23" t="s">
        <v>124</v>
      </c>
      <c r="B884787" s="94">
        <v>87055</v>
      </c>
      <c r="C884787" s="94">
        <v>262292</v>
      </c>
    </row>
    <row r="884788" spans="1:3" ht="24">
      <c r="A884788" s="23" t="s">
        <v>125</v>
      </c>
      <c r="B884788" s="94">
        <v>105838</v>
      </c>
      <c r="C884788" s="94">
        <v>275267</v>
      </c>
    </row>
    <row r="884789" spans="1:3" ht="24">
      <c r="A884789" s="23" t="s">
        <v>126</v>
      </c>
      <c r="B884789" s="94">
        <v>81676</v>
      </c>
      <c r="C884789" s="94">
        <v>283634</v>
      </c>
    </row>
    <row r="884790" spans="1:3" ht="24">
      <c r="A884790" s="23" t="s">
        <v>8</v>
      </c>
      <c r="B884790" s="94">
        <v>82029</v>
      </c>
      <c r="C884790" s="94">
        <v>286179</v>
      </c>
    </row>
    <row r="884791" spans="1:3" ht="24">
      <c r="A884791" s="23" t="s">
        <v>9</v>
      </c>
      <c r="B884791" s="94">
        <v>88459</v>
      </c>
      <c r="C884791" s="94">
        <v>286047</v>
      </c>
    </row>
    <row r="884792" spans="1:3" ht="24">
      <c r="A884792" s="23" t="s">
        <v>10</v>
      </c>
      <c r="B884792" s="94">
        <v>73043</v>
      </c>
      <c r="C884792" s="94">
        <v>307363</v>
      </c>
    </row>
    <row r="884793" spans="1:3" ht="24">
      <c r="A884793" s="23" t="s">
        <v>11</v>
      </c>
      <c r="B884793" s="94">
        <v>79345</v>
      </c>
      <c r="C884793" s="94">
        <v>295015</v>
      </c>
    </row>
    <row r="884794" spans="1:3" ht="24">
      <c r="A884794" s="23" t="s">
        <v>12</v>
      </c>
      <c r="B884794" s="95">
        <v>0</v>
      </c>
      <c r="C884794" s="95">
        <v>0</v>
      </c>
    </row>
    <row r="901122" spans="1:3" ht="36">
      <c r="A901122" s="23" t="s">
        <v>74</v>
      </c>
      <c r="B901122" s="70" t="s">
        <v>75</v>
      </c>
      <c r="C901122" s="70"/>
    </row>
    <row r="901123" spans="1:3" ht="24">
      <c r="A901123" s="23" t="s">
        <v>76</v>
      </c>
      <c r="B901123" s="70" t="s">
        <v>77</v>
      </c>
      <c r="C901123" s="70"/>
    </row>
    <row r="901124" spans="1:3">
      <c r="A901124" s="23" t="s">
        <v>135</v>
      </c>
      <c r="B901124" s="70" t="s">
        <v>148</v>
      </c>
      <c r="C901124" s="70" t="s">
        <v>72</v>
      </c>
    </row>
    <row r="901125" spans="1:3" ht="24">
      <c r="A901125" s="23" t="s">
        <v>78</v>
      </c>
      <c r="B901125" s="94">
        <v>29566</v>
      </c>
      <c r="C901125" s="94">
        <v>73709</v>
      </c>
    </row>
    <row r="901126" spans="1:3" ht="24">
      <c r="A901126" s="23" t="s">
        <v>79</v>
      </c>
      <c r="B901126" s="94">
        <v>34890</v>
      </c>
      <c r="C901126" s="94">
        <v>87092</v>
      </c>
    </row>
    <row r="901127" spans="1:3" ht="24">
      <c r="A901127" s="23" t="s">
        <v>80</v>
      </c>
      <c r="B901127" s="94">
        <v>34380</v>
      </c>
      <c r="C901127" s="94">
        <v>84398</v>
      </c>
    </row>
    <row r="901128" spans="1:3" ht="24">
      <c r="A901128" s="23" t="s">
        <v>81</v>
      </c>
      <c r="B901128" s="94">
        <v>40398</v>
      </c>
      <c r="C901128" s="94">
        <v>101434</v>
      </c>
    </row>
    <row r="901129" spans="1:3" ht="24">
      <c r="A901129" s="23" t="s">
        <v>82</v>
      </c>
      <c r="B901129" s="94">
        <v>38610</v>
      </c>
      <c r="C901129" s="94">
        <v>97966</v>
      </c>
    </row>
    <row r="901130" spans="1:3" ht="24">
      <c r="A901130" s="23" t="s">
        <v>83</v>
      </c>
      <c r="B901130" s="94">
        <v>50120</v>
      </c>
      <c r="C901130" s="94">
        <v>116716</v>
      </c>
    </row>
    <row r="901131" spans="1:3" ht="24">
      <c r="A901131" s="23" t="s">
        <v>84</v>
      </c>
      <c r="B901131" s="94">
        <v>42720</v>
      </c>
      <c r="C901131" s="94">
        <v>109341</v>
      </c>
    </row>
    <row r="901132" spans="1:3" ht="24">
      <c r="A901132" s="23" t="s">
        <v>85</v>
      </c>
      <c r="B901132" s="94">
        <v>41749</v>
      </c>
      <c r="C901132" s="94">
        <v>104011</v>
      </c>
    </row>
    <row r="901133" spans="1:3" ht="24">
      <c r="A901133" s="23" t="s">
        <v>86</v>
      </c>
      <c r="B901133" s="94">
        <v>32536</v>
      </c>
      <c r="C901133" s="94">
        <v>98627</v>
      </c>
    </row>
    <row r="901134" spans="1:3" ht="24">
      <c r="A901134" s="23" t="s">
        <v>87</v>
      </c>
      <c r="B901134" s="94">
        <v>37442</v>
      </c>
      <c r="C901134" s="94">
        <v>107659</v>
      </c>
    </row>
    <row r="901135" spans="1:3" ht="24">
      <c r="A901135" s="23" t="s">
        <v>88</v>
      </c>
      <c r="B901135" s="94">
        <v>40752</v>
      </c>
      <c r="C901135" s="94">
        <v>117954</v>
      </c>
    </row>
    <row r="901136" spans="1:3" ht="24">
      <c r="A901136" s="23" t="s">
        <v>89</v>
      </c>
      <c r="B901136" s="94">
        <v>39612</v>
      </c>
      <c r="C901136" s="94">
        <v>122125</v>
      </c>
    </row>
    <row r="901137" spans="1:3" ht="24">
      <c r="A901137" s="23" t="s">
        <v>90</v>
      </c>
      <c r="B901137" s="94">
        <v>68955</v>
      </c>
      <c r="C901137" s="94">
        <v>136480</v>
      </c>
    </row>
    <row r="901138" spans="1:3" ht="24">
      <c r="A901138" s="23" t="s">
        <v>91</v>
      </c>
      <c r="B901138" s="94">
        <v>77422</v>
      </c>
      <c r="C901138" s="94">
        <v>138272</v>
      </c>
    </row>
    <row r="901139" spans="1:3" ht="24">
      <c r="A901139" s="23" t="s">
        <v>92</v>
      </c>
      <c r="B901139" s="94">
        <v>64699</v>
      </c>
      <c r="C901139" s="94">
        <v>132831</v>
      </c>
    </row>
    <row r="901140" spans="1:3" ht="24">
      <c r="A901140" s="23" t="s">
        <v>93</v>
      </c>
      <c r="B901140" s="94">
        <v>80049</v>
      </c>
      <c r="C901140" s="94">
        <v>147332</v>
      </c>
    </row>
    <row r="901141" spans="1:3" ht="24">
      <c r="A901141" s="23" t="s">
        <v>94</v>
      </c>
      <c r="B901141" s="94">
        <v>79290</v>
      </c>
      <c r="C901141" s="94">
        <v>153180</v>
      </c>
    </row>
    <row r="901142" spans="1:3" ht="24">
      <c r="A901142" s="23" t="s">
        <v>95</v>
      </c>
      <c r="B901142" s="94">
        <v>89835</v>
      </c>
      <c r="C901142" s="94">
        <v>167808</v>
      </c>
    </row>
    <row r="901143" spans="1:3" ht="24">
      <c r="A901143" s="23" t="s">
        <v>96</v>
      </c>
      <c r="B901143" s="94">
        <v>94436</v>
      </c>
      <c r="C901143" s="94">
        <v>173615</v>
      </c>
    </row>
    <row r="901144" spans="1:3" ht="24">
      <c r="A901144" s="23" t="s">
        <v>97</v>
      </c>
      <c r="B901144" s="94">
        <v>111562</v>
      </c>
      <c r="C901144" s="94">
        <v>194580</v>
      </c>
    </row>
    <row r="901145" spans="1:3" ht="24">
      <c r="A901145" s="23" t="s">
        <v>98</v>
      </c>
      <c r="B901145" s="94">
        <v>114126</v>
      </c>
      <c r="C901145" s="94">
        <v>212474</v>
      </c>
    </row>
    <row r="901146" spans="1:3" ht="24">
      <c r="A901146" s="23" t="s">
        <v>99</v>
      </c>
      <c r="B901146" s="94">
        <v>109317</v>
      </c>
      <c r="C901146" s="94">
        <v>208185</v>
      </c>
    </row>
    <row r="901147" spans="1:3" ht="24">
      <c r="A901147" s="23" t="s">
        <v>100</v>
      </c>
      <c r="B901147" s="94">
        <v>95872</v>
      </c>
      <c r="C901147" s="94">
        <v>200792</v>
      </c>
    </row>
    <row r="901148" spans="1:3" ht="24">
      <c r="A901148" s="23" t="s">
        <v>101</v>
      </c>
      <c r="B901148" s="94">
        <v>96282</v>
      </c>
      <c r="C901148" s="94">
        <v>205081</v>
      </c>
    </row>
    <row r="901149" spans="1:3" ht="24">
      <c r="A901149" s="23" t="s">
        <v>102</v>
      </c>
      <c r="B901149" s="94">
        <v>95233</v>
      </c>
      <c r="C901149" s="94">
        <v>214637</v>
      </c>
    </row>
    <row r="901150" spans="1:3" ht="24">
      <c r="A901150" s="23" t="s">
        <v>103</v>
      </c>
      <c r="B901150" s="94">
        <v>63483</v>
      </c>
      <c r="C901150" s="94">
        <v>177006</v>
      </c>
    </row>
    <row r="901151" spans="1:3" ht="24">
      <c r="A901151" s="23" t="s">
        <v>104</v>
      </c>
      <c r="B901151" s="94">
        <v>78325</v>
      </c>
      <c r="C901151" s="94">
        <v>187566</v>
      </c>
    </row>
    <row r="901152" spans="1:3" ht="24">
      <c r="A901152" s="23" t="s">
        <v>105</v>
      </c>
      <c r="B901152" s="94">
        <v>98600</v>
      </c>
      <c r="C901152" s="94">
        <v>213597</v>
      </c>
    </row>
    <row r="901153" spans="1:3" ht="24">
      <c r="A901153" s="23" t="s">
        <v>106</v>
      </c>
      <c r="B901153" s="94">
        <v>101095</v>
      </c>
      <c r="C901153" s="94">
        <v>217335</v>
      </c>
    </row>
    <row r="901154" spans="1:3" ht="24">
      <c r="A901154" s="23" t="s">
        <v>107</v>
      </c>
      <c r="B901154" s="94">
        <v>105224</v>
      </c>
      <c r="C901154" s="94">
        <v>220563</v>
      </c>
    </row>
    <row r="901155" spans="1:3" ht="24">
      <c r="A901155" s="23" t="s">
        <v>108</v>
      </c>
      <c r="B901155" s="94">
        <v>82618</v>
      </c>
      <c r="C901155" s="94">
        <v>202396</v>
      </c>
    </row>
    <row r="901156" spans="1:3" ht="24">
      <c r="A901156" s="23" t="s">
        <v>109</v>
      </c>
      <c r="B901156" s="94">
        <v>87855</v>
      </c>
      <c r="C901156" s="94">
        <v>221869</v>
      </c>
    </row>
    <row r="901157" spans="1:3" ht="24">
      <c r="A901157" s="23" t="s">
        <v>110</v>
      </c>
      <c r="B901157" s="94">
        <v>91112</v>
      </c>
      <c r="C901157" s="94">
        <v>220092</v>
      </c>
    </row>
    <row r="901158" spans="1:3" ht="24">
      <c r="A901158" s="23" t="s">
        <v>111</v>
      </c>
      <c r="B901158" s="94">
        <v>75957</v>
      </c>
      <c r="C901158" s="94">
        <v>204799</v>
      </c>
    </row>
    <row r="901159" spans="1:3" ht="24">
      <c r="A901159" s="23" t="s">
        <v>112</v>
      </c>
      <c r="B901159" s="94">
        <v>101344</v>
      </c>
      <c r="C901159" s="94">
        <v>220929</v>
      </c>
    </row>
    <row r="901160" spans="1:3" ht="24">
      <c r="A901160" s="23" t="s">
        <v>113</v>
      </c>
      <c r="B901160" s="94">
        <v>95208</v>
      </c>
      <c r="C901160" s="94">
        <v>207239</v>
      </c>
    </row>
    <row r="901161" spans="1:3" ht="24">
      <c r="A901161" s="23" t="s">
        <v>114</v>
      </c>
      <c r="B901161" s="94">
        <v>82826</v>
      </c>
      <c r="C901161" s="94">
        <v>217243</v>
      </c>
    </row>
    <row r="901162" spans="1:3" ht="24">
      <c r="A901162" s="23" t="s">
        <v>115</v>
      </c>
      <c r="B901162" s="94">
        <v>75602</v>
      </c>
      <c r="C901162" s="94">
        <v>217982</v>
      </c>
    </row>
    <row r="901163" spans="1:3" ht="24">
      <c r="A901163" s="23" t="s">
        <v>116</v>
      </c>
      <c r="B901163" s="94">
        <v>89544</v>
      </c>
      <c r="C901163" s="94">
        <v>223519</v>
      </c>
    </row>
    <row r="901164" spans="1:3" ht="24">
      <c r="A901164" s="23" t="s">
        <v>117</v>
      </c>
      <c r="B901164" s="94">
        <v>89058</v>
      </c>
      <c r="C901164" s="94">
        <v>237062</v>
      </c>
    </row>
    <row r="901165" spans="1:3" ht="24">
      <c r="A901165" s="23" t="s">
        <v>118</v>
      </c>
      <c r="B901165" s="94">
        <v>85923</v>
      </c>
      <c r="C901165" s="94">
        <v>229509</v>
      </c>
    </row>
    <row r="901166" spans="1:3" ht="24">
      <c r="A901166" s="23" t="s">
        <v>119</v>
      </c>
      <c r="B901166" s="94">
        <v>83479</v>
      </c>
      <c r="C901166" s="94">
        <v>236310</v>
      </c>
    </row>
    <row r="901167" spans="1:3" ht="24">
      <c r="A901167" s="23" t="s">
        <v>120</v>
      </c>
      <c r="B901167" s="94">
        <v>72772</v>
      </c>
      <c r="C901167" s="94">
        <v>237178</v>
      </c>
    </row>
    <row r="901168" spans="1:3" ht="24">
      <c r="A901168" s="23" t="s">
        <v>121</v>
      </c>
      <c r="B901168" s="94">
        <v>89276</v>
      </c>
      <c r="C901168" s="94">
        <v>233462</v>
      </c>
    </row>
    <row r="901169" spans="1:3" ht="24">
      <c r="A901169" s="23" t="s">
        <v>122</v>
      </c>
      <c r="B901169" s="94">
        <v>82978</v>
      </c>
      <c r="C901169" s="94">
        <v>243637</v>
      </c>
    </row>
    <row r="901170" spans="1:3" ht="24">
      <c r="A901170" s="23" t="s">
        <v>123</v>
      </c>
      <c r="B901170" s="94">
        <v>91827</v>
      </c>
      <c r="C901170" s="94">
        <v>251853</v>
      </c>
    </row>
    <row r="901171" spans="1:3" ht="24">
      <c r="A901171" s="23" t="s">
        <v>124</v>
      </c>
      <c r="B901171" s="94">
        <v>87055</v>
      </c>
      <c r="C901171" s="94">
        <v>262292</v>
      </c>
    </row>
    <row r="901172" spans="1:3" ht="24">
      <c r="A901172" s="23" t="s">
        <v>125</v>
      </c>
      <c r="B901172" s="94">
        <v>105838</v>
      </c>
      <c r="C901172" s="94">
        <v>275267</v>
      </c>
    </row>
    <row r="901173" spans="1:3" ht="24">
      <c r="A901173" s="23" t="s">
        <v>126</v>
      </c>
      <c r="B901173" s="94">
        <v>81676</v>
      </c>
      <c r="C901173" s="94">
        <v>283634</v>
      </c>
    </row>
    <row r="901174" spans="1:3" ht="24">
      <c r="A901174" s="23" t="s">
        <v>8</v>
      </c>
      <c r="B901174" s="94">
        <v>82029</v>
      </c>
      <c r="C901174" s="94">
        <v>286179</v>
      </c>
    </row>
    <row r="901175" spans="1:3" ht="24">
      <c r="A901175" s="23" t="s">
        <v>9</v>
      </c>
      <c r="B901175" s="94">
        <v>88459</v>
      </c>
      <c r="C901175" s="94">
        <v>286047</v>
      </c>
    </row>
    <row r="901176" spans="1:3" ht="24">
      <c r="A901176" s="23" t="s">
        <v>10</v>
      </c>
      <c r="B901176" s="94">
        <v>73043</v>
      </c>
      <c r="C901176" s="94">
        <v>307363</v>
      </c>
    </row>
    <row r="901177" spans="1:3" ht="24">
      <c r="A901177" s="23" t="s">
        <v>11</v>
      </c>
      <c r="B901177" s="94">
        <v>79345</v>
      </c>
      <c r="C901177" s="94">
        <v>295015</v>
      </c>
    </row>
    <row r="901178" spans="1:3" ht="24">
      <c r="A901178" s="23" t="s">
        <v>12</v>
      </c>
      <c r="B901178" s="95">
        <v>0</v>
      </c>
      <c r="C901178" s="95">
        <v>0</v>
      </c>
    </row>
    <row r="917506" spans="1:3" ht="36">
      <c r="A917506" s="23" t="s">
        <v>74</v>
      </c>
      <c r="B917506" s="70" t="s">
        <v>75</v>
      </c>
      <c r="C917506" s="70"/>
    </row>
    <row r="917507" spans="1:3" ht="24">
      <c r="A917507" s="23" t="s">
        <v>76</v>
      </c>
      <c r="B917507" s="70" t="s">
        <v>77</v>
      </c>
      <c r="C917507" s="70"/>
    </row>
    <row r="917508" spans="1:3">
      <c r="A917508" s="23" t="s">
        <v>135</v>
      </c>
      <c r="B917508" s="70" t="s">
        <v>148</v>
      </c>
      <c r="C917508" s="70" t="s">
        <v>72</v>
      </c>
    </row>
    <row r="917509" spans="1:3" ht="24">
      <c r="A917509" s="23" t="s">
        <v>78</v>
      </c>
      <c r="B917509" s="94">
        <v>29566</v>
      </c>
      <c r="C917509" s="94">
        <v>73709</v>
      </c>
    </row>
    <row r="917510" spans="1:3" ht="24">
      <c r="A917510" s="23" t="s">
        <v>79</v>
      </c>
      <c r="B917510" s="94">
        <v>34890</v>
      </c>
      <c r="C917510" s="94">
        <v>87092</v>
      </c>
    </row>
    <row r="917511" spans="1:3" ht="24">
      <c r="A917511" s="23" t="s">
        <v>80</v>
      </c>
      <c r="B917511" s="94">
        <v>34380</v>
      </c>
      <c r="C917511" s="94">
        <v>84398</v>
      </c>
    </row>
    <row r="917512" spans="1:3" ht="24">
      <c r="A917512" s="23" t="s">
        <v>81</v>
      </c>
      <c r="B917512" s="94">
        <v>40398</v>
      </c>
      <c r="C917512" s="94">
        <v>101434</v>
      </c>
    </row>
    <row r="917513" spans="1:3" ht="24">
      <c r="A917513" s="23" t="s">
        <v>82</v>
      </c>
      <c r="B917513" s="94">
        <v>38610</v>
      </c>
      <c r="C917513" s="94">
        <v>97966</v>
      </c>
    </row>
    <row r="917514" spans="1:3" ht="24">
      <c r="A917514" s="23" t="s">
        <v>83</v>
      </c>
      <c r="B917514" s="94">
        <v>50120</v>
      </c>
      <c r="C917514" s="94">
        <v>116716</v>
      </c>
    </row>
    <row r="917515" spans="1:3" ht="24">
      <c r="A917515" s="23" t="s">
        <v>84</v>
      </c>
      <c r="B917515" s="94">
        <v>42720</v>
      </c>
      <c r="C917515" s="94">
        <v>109341</v>
      </c>
    </row>
    <row r="917516" spans="1:3" ht="24">
      <c r="A917516" s="23" t="s">
        <v>85</v>
      </c>
      <c r="B917516" s="94">
        <v>41749</v>
      </c>
      <c r="C917516" s="94">
        <v>104011</v>
      </c>
    </row>
    <row r="917517" spans="1:3" ht="24">
      <c r="A917517" s="23" t="s">
        <v>86</v>
      </c>
      <c r="B917517" s="94">
        <v>32536</v>
      </c>
      <c r="C917517" s="94">
        <v>98627</v>
      </c>
    </row>
    <row r="917518" spans="1:3" ht="24">
      <c r="A917518" s="23" t="s">
        <v>87</v>
      </c>
      <c r="B917518" s="94">
        <v>37442</v>
      </c>
      <c r="C917518" s="94">
        <v>107659</v>
      </c>
    </row>
    <row r="917519" spans="1:3" ht="24">
      <c r="A917519" s="23" t="s">
        <v>88</v>
      </c>
      <c r="B917519" s="94">
        <v>40752</v>
      </c>
      <c r="C917519" s="94">
        <v>117954</v>
      </c>
    </row>
    <row r="917520" spans="1:3" ht="24">
      <c r="A917520" s="23" t="s">
        <v>89</v>
      </c>
      <c r="B917520" s="94">
        <v>39612</v>
      </c>
      <c r="C917520" s="94">
        <v>122125</v>
      </c>
    </row>
    <row r="917521" spans="1:3" ht="24">
      <c r="A917521" s="23" t="s">
        <v>90</v>
      </c>
      <c r="B917521" s="94">
        <v>68955</v>
      </c>
      <c r="C917521" s="94">
        <v>136480</v>
      </c>
    </row>
    <row r="917522" spans="1:3" ht="24">
      <c r="A917522" s="23" t="s">
        <v>91</v>
      </c>
      <c r="B917522" s="94">
        <v>77422</v>
      </c>
      <c r="C917522" s="94">
        <v>138272</v>
      </c>
    </row>
    <row r="917523" spans="1:3" ht="24">
      <c r="A917523" s="23" t="s">
        <v>92</v>
      </c>
      <c r="B917523" s="94">
        <v>64699</v>
      </c>
      <c r="C917523" s="94">
        <v>132831</v>
      </c>
    </row>
    <row r="917524" spans="1:3" ht="24">
      <c r="A917524" s="23" t="s">
        <v>93</v>
      </c>
      <c r="B917524" s="94">
        <v>80049</v>
      </c>
      <c r="C917524" s="94">
        <v>147332</v>
      </c>
    </row>
    <row r="917525" spans="1:3" ht="24">
      <c r="A917525" s="23" t="s">
        <v>94</v>
      </c>
      <c r="B917525" s="94">
        <v>79290</v>
      </c>
      <c r="C917525" s="94">
        <v>153180</v>
      </c>
    </row>
    <row r="917526" spans="1:3" ht="24">
      <c r="A917526" s="23" t="s">
        <v>95</v>
      </c>
      <c r="B917526" s="94">
        <v>89835</v>
      </c>
      <c r="C917526" s="94">
        <v>167808</v>
      </c>
    </row>
    <row r="917527" spans="1:3" ht="24">
      <c r="A917527" s="23" t="s">
        <v>96</v>
      </c>
      <c r="B917527" s="94">
        <v>94436</v>
      </c>
      <c r="C917527" s="94">
        <v>173615</v>
      </c>
    </row>
    <row r="917528" spans="1:3" ht="24">
      <c r="A917528" s="23" t="s">
        <v>97</v>
      </c>
      <c r="B917528" s="94">
        <v>111562</v>
      </c>
      <c r="C917528" s="94">
        <v>194580</v>
      </c>
    </row>
    <row r="917529" spans="1:3" ht="24">
      <c r="A917529" s="23" t="s">
        <v>98</v>
      </c>
      <c r="B917529" s="94">
        <v>114126</v>
      </c>
      <c r="C917529" s="94">
        <v>212474</v>
      </c>
    </row>
    <row r="917530" spans="1:3" ht="24">
      <c r="A917530" s="23" t="s">
        <v>99</v>
      </c>
      <c r="B917530" s="94">
        <v>109317</v>
      </c>
      <c r="C917530" s="94">
        <v>208185</v>
      </c>
    </row>
    <row r="917531" spans="1:3" ht="24">
      <c r="A917531" s="23" t="s">
        <v>100</v>
      </c>
      <c r="B917531" s="94">
        <v>95872</v>
      </c>
      <c r="C917531" s="94">
        <v>200792</v>
      </c>
    </row>
    <row r="917532" spans="1:3" ht="24">
      <c r="A917532" s="23" t="s">
        <v>101</v>
      </c>
      <c r="B917532" s="94">
        <v>96282</v>
      </c>
      <c r="C917532" s="94">
        <v>205081</v>
      </c>
    </row>
    <row r="917533" spans="1:3" ht="24">
      <c r="A917533" s="23" t="s">
        <v>102</v>
      </c>
      <c r="B917533" s="94">
        <v>95233</v>
      </c>
      <c r="C917533" s="94">
        <v>214637</v>
      </c>
    </row>
    <row r="917534" spans="1:3" ht="24">
      <c r="A917534" s="23" t="s">
        <v>103</v>
      </c>
      <c r="B917534" s="94">
        <v>63483</v>
      </c>
      <c r="C917534" s="94">
        <v>177006</v>
      </c>
    </row>
    <row r="917535" spans="1:3" ht="24">
      <c r="A917535" s="23" t="s">
        <v>104</v>
      </c>
      <c r="B917535" s="94">
        <v>78325</v>
      </c>
      <c r="C917535" s="94">
        <v>187566</v>
      </c>
    </row>
    <row r="917536" spans="1:3" ht="24">
      <c r="A917536" s="23" t="s">
        <v>105</v>
      </c>
      <c r="B917536" s="94">
        <v>98600</v>
      </c>
      <c r="C917536" s="94">
        <v>213597</v>
      </c>
    </row>
    <row r="917537" spans="1:3" ht="24">
      <c r="A917537" s="23" t="s">
        <v>106</v>
      </c>
      <c r="B917537" s="94">
        <v>101095</v>
      </c>
      <c r="C917537" s="94">
        <v>217335</v>
      </c>
    </row>
    <row r="917538" spans="1:3" ht="24">
      <c r="A917538" s="23" t="s">
        <v>107</v>
      </c>
      <c r="B917538" s="94">
        <v>105224</v>
      </c>
      <c r="C917538" s="94">
        <v>220563</v>
      </c>
    </row>
    <row r="917539" spans="1:3" ht="24">
      <c r="A917539" s="23" t="s">
        <v>108</v>
      </c>
      <c r="B917539" s="94">
        <v>82618</v>
      </c>
      <c r="C917539" s="94">
        <v>202396</v>
      </c>
    </row>
    <row r="917540" spans="1:3" ht="24">
      <c r="A917540" s="23" t="s">
        <v>109</v>
      </c>
      <c r="B917540" s="94">
        <v>87855</v>
      </c>
      <c r="C917540" s="94">
        <v>221869</v>
      </c>
    </row>
    <row r="917541" spans="1:3" ht="24">
      <c r="A917541" s="23" t="s">
        <v>110</v>
      </c>
      <c r="B917541" s="94">
        <v>91112</v>
      </c>
      <c r="C917541" s="94">
        <v>220092</v>
      </c>
    </row>
    <row r="917542" spans="1:3" ht="24">
      <c r="A917542" s="23" t="s">
        <v>111</v>
      </c>
      <c r="B917542" s="94">
        <v>75957</v>
      </c>
      <c r="C917542" s="94">
        <v>204799</v>
      </c>
    </row>
    <row r="917543" spans="1:3" ht="24">
      <c r="A917543" s="23" t="s">
        <v>112</v>
      </c>
      <c r="B917543" s="94">
        <v>101344</v>
      </c>
      <c r="C917543" s="94">
        <v>220929</v>
      </c>
    </row>
    <row r="917544" spans="1:3" ht="24">
      <c r="A917544" s="23" t="s">
        <v>113</v>
      </c>
      <c r="B917544" s="94">
        <v>95208</v>
      </c>
      <c r="C917544" s="94">
        <v>207239</v>
      </c>
    </row>
    <row r="917545" spans="1:3" ht="24">
      <c r="A917545" s="23" t="s">
        <v>114</v>
      </c>
      <c r="B917545" s="94">
        <v>82826</v>
      </c>
      <c r="C917545" s="94">
        <v>217243</v>
      </c>
    </row>
    <row r="917546" spans="1:3" ht="24">
      <c r="A917546" s="23" t="s">
        <v>115</v>
      </c>
      <c r="B917546" s="94">
        <v>75602</v>
      </c>
      <c r="C917546" s="94">
        <v>217982</v>
      </c>
    </row>
    <row r="917547" spans="1:3" ht="24">
      <c r="A917547" s="23" t="s">
        <v>116</v>
      </c>
      <c r="B917547" s="94">
        <v>89544</v>
      </c>
      <c r="C917547" s="94">
        <v>223519</v>
      </c>
    </row>
    <row r="917548" spans="1:3" ht="24">
      <c r="A917548" s="23" t="s">
        <v>117</v>
      </c>
      <c r="B917548" s="94">
        <v>89058</v>
      </c>
      <c r="C917548" s="94">
        <v>237062</v>
      </c>
    </row>
    <row r="917549" spans="1:3" ht="24">
      <c r="A917549" s="23" t="s">
        <v>118</v>
      </c>
      <c r="B917549" s="94">
        <v>85923</v>
      </c>
      <c r="C917549" s="94">
        <v>229509</v>
      </c>
    </row>
    <row r="917550" spans="1:3" ht="24">
      <c r="A917550" s="23" t="s">
        <v>119</v>
      </c>
      <c r="B917550" s="94">
        <v>83479</v>
      </c>
      <c r="C917550" s="94">
        <v>236310</v>
      </c>
    </row>
    <row r="917551" spans="1:3" ht="24">
      <c r="A917551" s="23" t="s">
        <v>120</v>
      </c>
      <c r="B917551" s="94">
        <v>72772</v>
      </c>
      <c r="C917551" s="94">
        <v>237178</v>
      </c>
    </row>
    <row r="917552" spans="1:3" ht="24">
      <c r="A917552" s="23" t="s">
        <v>121</v>
      </c>
      <c r="B917552" s="94">
        <v>89276</v>
      </c>
      <c r="C917552" s="94">
        <v>233462</v>
      </c>
    </row>
    <row r="917553" spans="1:3" ht="24">
      <c r="A917553" s="23" t="s">
        <v>122</v>
      </c>
      <c r="B917553" s="94">
        <v>82978</v>
      </c>
      <c r="C917553" s="94">
        <v>243637</v>
      </c>
    </row>
    <row r="917554" spans="1:3" ht="24">
      <c r="A917554" s="23" t="s">
        <v>123</v>
      </c>
      <c r="B917554" s="94">
        <v>91827</v>
      </c>
      <c r="C917554" s="94">
        <v>251853</v>
      </c>
    </row>
    <row r="917555" spans="1:3" ht="24">
      <c r="A917555" s="23" t="s">
        <v>124</v>
      </c>
      <c r="B917555" s="94">
        <v>87055</v>
      </c>
      <c r="C917555" s="94">
        <v>262292</v>
      </c>
    </row>
    <row r="917556" spans="1:3" ht="24">
      <c r="A917556" s="23" t="s">
        <v>125</v>
      </c>
      <c r="B917556" s="94">
        <v>105838</v>
      </c>
      <c r="C917556" s="94">
        <v>275267</v>
      </c>
    </row>
    <row r="917557" spans="1:3" ht="24">
      <c r="A917557" s="23" t="s">
        <v>126</v>
      </c>
      <c r="B917557" s="94">
        <v>81676</v>
      </c>
      <c r="C917557" s="94">
        <v>283634</v>
      </c>
    </row>
    <row r="917558" spans="1:3" ht="24">
      <c r="A917558" s="23" t="s">
        <v>8</v>
      </c>
      <c r="B917558" s="94">
        <v>82029</v>
      </c>
      <c r="C917558" s="94">
        <v>286179</v>
      </c>
    </row>
    <row r="917559" spans="1:3" ht="24">
      <c r="A917559" s="23" t="s">
        <v>9</v>
      </c>
      <c r="B917559" s="94">
        <v>88459</v>
      </c>
      <c r="C917559" s="94">
        <v>286047</v>
      </c>
    </row>
    <row r="917560" spans="1:3" ht="24">
      <c r="A917560" s="23" t="s">
        <v>10</v>
      </c>
      <c r="B917560" s="94">
        <v>73043</v>
      </c>
      <c r="C917560" s="94">
        <v>307363</v>
      </c>
    </row>
    <row r="917561" spans="1:3" ht="24">
      <c r="A917561" s="23" t="s">
        <v>11</v>
      </c>
      <c r="B917561" s="94">
        <v>79345</v>
      </c>
      <c r="C917561" s="94">
        <v>295015</v>
      </c>
    </row>
    <row r="917562" spans="1:3" ht="24">
      <c r="A917562" s="23" t="s">
        <v>12</v>
      </c>
      <c r="B917562" s="95">
        <v>0</v>
      </c>
      <c r="C917562" s="95">
        <v>0</v>
      </c>
    </row>
    <row r="933890" spans="1:3" ht="36">
      <c r="A933890" s="23" t="s">
        <v>74</v>
      </c>
      <c r="B933890" s="70" t="s">
        <v>75</v>
      </c>
      <c r="C933890" s="70"/>
    </row>
    <row r="933891" spans="1:3" ht="24">
      <c r="A933891" s="23" t="s">
        <v>76</v>
      </c>
      <c r="B933891" s="70" t="s">
        <v>77</v>
      </c>
      <c r="C933891" s="70"/>
    </row>
    <row r="933892" spans="1:3">
      <c r="A933892" s="23" t="s">
        <v>135</v>
      </c>
      <c r="B933892" s="70" t="s">
        <v>148</v>
      </c>
      <c r="C933892" s="70" t="s">
        <v>72</v>
      </c>
    </row>
    <row r="933893" spans="1:3" ht="24">
      <c r="A933893" s="23" t="s">
        <v>78</v>
      </c>
      <c r="B933893" s="94">
        <v>29566</v>
      </c>
      <c r="C933893" s="94">
        <v>73709</v>
      </c>
    </row>
    <row r="933894" spans="1:3" ht="24">
      <c r="A933894" s="23" t="s">
        <v>79</v>
      </c>
      <c r="B933894" s="94">
        <v>34890</v>
      </c>
      <c r="C933894" s="94">
        <v>87092</v>
      </c>
    </row>
    <row r="933895" spans="1:3" ht="24">
      <c r="A933895" s="23" t="s">
        <v>80</v>
      </c>
      <c r="B933895" s="94">
        <v>34380</v>
      </c>
      <c r="C933895" s="94">
        <v>84398</v>
      </c>
    </row>
    <row r="933896" spans="1:3" ht="24">
      <c r="A933896" s="23" t="s">
        <v>81</v>
      </c>
      <c r="B933896" s="94">
        <v>40398</v>
      </c>
      <c r="C933896" s="94">
        <v>101434</v>
      </c>
    </row>
    <row r="933897" spans="1:3" ht="24">
      <c r="A933897" s="23" t="s">
        <v>82</v>
      </c>
      <c r="B933897" s="94">
        <v>38610</v>
      </c>
      <c r="C933897" s="94">
        <v>97966</v>
      </c>
    </row>
    <row r="933898" spans="1:3" ht="24">
      <c r="A933898" s="23" t="s">
        <v>83</v>
      </c>
      <c r="B933898" s="94">
        <v>50120</v>
      </c>
      <c r="C933898" s="94">
        <v>116716</v>
      </c>
    </row>
    <row r="933899" spans="1:3" ht="24">
      <c r="A933899" s="23" t="s">
        <v>84</v>
      </c>
      <c r="B933899" s="94">
        <v>42720</v>
      </c>
      <c r="C933899" s="94">
        <v>109341</v>
      </c>
    </row>
    <row r="933900" spans="1:3" ht="24">
      <c r="A933900" s="23" t="s">
        <v>85</v>
      </c>
      <c r="B933900" s="94">
        <v>41749</v>
      </c>
      <c r="C933900" s="94">
        <v>104011</v>
      </c>
    </row>
    <row r="933901" spans="1:3" ht="24">
      <c r="A933901" s="23" t="s">
        <v>86</v>
      </c>
      <c r="B933901" s="94">
        <v>32536</v>
      </c>
      <c r="C933901" s="94">
        <v>98627</v>
      </c>
    </row>
    <row r="933902" spans="1:3" ht="24">
      <c r="A933902" s="23" t="s">
        <v>87</v>
      </c>
      <c r="B933902" s="94">
        <v>37442</v>
      </c>
      <c r="C933902" s="94">
        <v>107659</v>
      </c>
    </row>
    <row r="933903" spans="1:3" ht="24">
      <c r="A933903" s="23" t="s">
        <v>88</v>
      </c>
      <c r="B933903" s="94">
        <v>40752</v>
      </c>
      <c r="C933903" s="94">
        <v>117954</v>
      </c>
    </row>
    <row r="933904" spans="1:3" ht="24">
      <c r="A933904" s="23" t="s">
        <v>89</v>
      </c>
      <c r="B933904" s="94">
        <v>39612</v>
      </c>
      <c r="C933904" s="94">
        <v>122125</v>
      </c>
    </row>
    <row r="933905" spans="1:3" ht="24">
      <c r="A933905" s="23" t="s">
        <v>90</v>
      </c>
      <c r="B933905" s="94">
        <v>68955</v>
      </c>
      <c r="C933905" s="94">
        <v>136480</v>
      </c>
    </row>
    <row r="933906" spans="1:3" ht="24">
      <c r="A933906" s="23" t="s">
        <v>91</v>
      </c>
      <c r="B933906" s="94">
        <v>77422</v>
      </c>
      <c r="C933906" s="94">
        <v>138272</v>
      </c>
    </row>
    <row r="933907" spans="1:3" ht="24">
      <c r="A933907" s="23" t="s">
        <v>92</v>
      </c>
      <c r="B933907" s="94">
        <v>64699</v>
      </c>
      <c r="C933907" s="94">
        <v>132831</v>
      </c>
    </row>
    <row r="933908" spans="1:3" ht="24">
      <c r="A933908" s="23" t="s">
        <v>93</v>
      </c>
      <c r="B933908" s="94">
        <v>80049</v>
      </c>
      <c r="C933908" s="94">
        <v>147332</v>
      </c>
    </row>
    <row r="933909" spans="1:3" ht="24">
      <c r="A933909" s="23" t="s">
        <v>94</v>
      </c>
      <c r="B933909" s="94">
        <v>79290</v>
      </c>
      <c r="C933909" s="94">
        <v>153180</v>
      </c>
    </row>
    <row r="933910" spans="1:3" ht="24">
      <c r="A933910" s="23" t="s">
        <v>95</v>
      </c>
      <c r="B933910" s="94">
        <v>89835</v>
      </c>
      <c r="C933910" s="94">
        <v>167808</v>
      </c>
    </row>
    <row r="933911" spans="1:3" ht="24">
      <c r="A933911" s="23" t="s">
        <v>96</v>
      </c>
      <c r="B933911" s="94">
        <v>94436</v>
      </c>
      <c r="C933911" s="94">
        <v>173615</v>
      </c>
    </row>
    <row r="933912" spans="1:3" ht="24">
      <c r="A933912" s="23" t="s">
        <v>97</v>
      </c>
      <c r="B933912" s="94">
        <v>111562</v>
      </c>
      <c r="C933912" s="94">
        <v>194580</v>
      </c>
    </row>
    <row r="933913" spans="1:3" ht="24">
      <c r="A933913" s="23" t="s">
        <v>98</v>
      </c>
      <c r="B933913" s="94">
        <v>114126</v>
      </c>
      <c r="C933913" s="94">
        <v>212474</v>
      </c>
    </row>
    <row r="933914" spans="1:3" ht="24">
      <c r="A933914" s="23" t="s">
        <v>99</v>
      </c>
      <c r="B933914" s="94">
        <v>109317</v>
      </c>
      <c r="C933914" s="94">
        <v>208185</v>
      </c>
    </row>
    <row r="933915" spans="1:3" ht="24">
      <c r="A933915" s="23" t="s">
        <v>100</v>
      </c>
      <c r="B933915" s="94">
        <v>95872</v>
      </c>
      <c r="C933915" s="94">
        <v>200792</v>
      </c>
    </row>
    <row r="933916" spans="1:3" ht="24">
      <c r="A933916" s="23" t="s">
        <v>101</v>
      </c>
      <c r="B933916" s="94">
        <v>96282</v>
      </c>
      <c r="C933916" s="94">
        <v>205081</v>
      </c>
    </row>
    <row r="933917" spans="1:3" ht="24">
      <c r="A933917" s="23" t="s">
        <v>102</v>
      </c>
      <c r="B933917" s="94">
        <v>95233</v>
      </c>
      <c r="C933917" s="94">
        <v>214637</v>
      </c>
    </row>
    <row r="933918" spans="1:3" ht="24">
      <c r="A933918" s="23" t="s">
        <v>103</v>
      </c>
      <c r="B933918" s="94">
        <v>63483</v>
      </c>
      <c r="C933918" s="94">
        <v>177006</v>
      </c>
    </row>
    <row r="933919" spans="1:3" ht="24">
      <c r="A933919" s="23" t="s">
        <v>104</v>
      </c>
      <c r="B933919" s="94">
        <v>78325</v>
      </c>
      <c r="C933919" s="94">
        <v>187566</v>
      </c>
    </row>
    <row r="933920" spans="1:3" ht="24">
      <c r="A933920" s="23" t="s">
        <v>105</v>
      </c>
      <c r="B933920" s="94">
        <v>98600</v>
      </c>
      <c r="C933920" s="94">
        <v>213597</v>
      </c>
    </row>
    <row r="933921" spans="1:3" ht="24">
      <c r="A933921" s="23" t="s">
        <v>106</v>
      </c>
      <c r="B933921" s="94">
        <v>101095</v>
      </c>
      <c r="C933921" s="94">
        <v>217335</v>
      </c>
    </row>
    <row r="933922" spans="1:3" ht="24">
      <c r="A933922" s="23" t="s">
        <v>107</v>
      </c>
      <c r="B933922" s="94">
        <v>105224</v>
      </c>
      <c r="C933922" s="94">
        <v>220563</v>
      </c>
    </row>
    <row r="933923" spans="1:3" ht="24">
      <c r="A933923" s="23" t="s">
        <v>108</v>
      </c>
      <c r="B933923" s="94">
        <v>82618</v>
      </c>
      <c r="C933923" s="94">
        <v>202396</v>
      </c>
    </row>
    <row r="933924" spans="1:3" ht="24">
      <c r="A933924" s="23" t="s">
        <v>109</v>
      </c>
      <c r="B933924" s="94">
        <v>87855</v>
      </c>
      <c r="C933924" s="94">
        <v>221869</v>
      </c>
    </row>
    <row r="933925" spans="1:3" ht="24">
      <c r="A933925" s="23" t="s">
        <v>110</v>
      </c>
      <c r="B933925" s="94">
        <v>91112</v>
      </c>
      <c r="C933925" s="94">
        <v>220092</v>
      </c>
    </row>
    <row r="933926" spans="1:3" ht="24">
      <c r="A933926" s="23" t="s">
        <v>111</v>
      </c>
      <c r="B933926" s="94">
        <v>75957</v>
      </c>
      <c r="C933926" s="94">
        <v>204799</v>
      </c>
    </row>
    <row r="933927" spans="1:3" ht="24">
      <c r="A933927" s="23" t="s">
        <v>112</v>
      </c>
      <c r="B933927" s="94">
        <v>101344</v>
      </c>
      <c r="C933927" s="94">
        <v>220929</v>
      </c>
    </row>
    <row r="933928" spans="1:3" ht="24">
      <c r="A933928" s="23" t="s">
        <v>113</v>
      </c>
      <c r="B933928" s="94">
        <v>95208</v>
      </c>
      <c r="C933928" s="94">
        <v>207239</v>
      </c>
    </row>
    <row r="933929" spans="1:3" ht="24">
      <c r="A933929" s="23" t="s">
        <v>114</v>
      </c>
      <c r="B933929" s="94">
        <v>82826</v>
      </c>
      <c r="C933929" s="94">
        <v>217243</v>
      </c>
    </row>
    <row r="933930" spans="1:3" ht="24">
      <c r="A933930" s="23" t="s">
        <v>115</v>
      </c>
      <c r="B933930" s="94">
        <v>75602</v>
      </c>
      <c r="C933930" s="94">
        <v>217982</v>
      </c>
    </row>
    <row r="933931" spans="1:3" ht="24">
      <c r="A933931" s="23" t="s">
        <v>116</v>
      </c>
      <c r="B933931" s="94">
        <v>89544</v>
      </c>
      <c r="C933931" s="94">
        <v>223519</v>
      </c>
    </row>
    <row r="933932" spans="1:3" ht="24">
      <c r="A933932" s="23" t="s">
        <v>117</v>
      </c>
      <c r="B933932" s="94">
        <v>89058</v>
      </c>
      <c r="C933932" s="94">
        <v>237062</v>
      </c>
    </row>
    <row r="933933" spans="1:3" ht="24">
      <c r="A933933" s="23" t="s">
        <v>118</v>
      </c>
      <c r="B933933" s="94">
        <v>85923</v>
      </c>
      <c r="C933933" s="94">
        <v>229509</v>
      </c>
    </row>
    <row r="933934" spans="1:3" ht="24">
      <c r="A933934" s="23" t="s">
        <v>119</v>
      </c>
      <c r="B933934" s="94">
        <v>83479</v>
      </c>
      <c r="C933934" s="94">
        <v>236310</v>
      </c>
    </row>
    <row r="933935" spans="1:3" ht="24">
      <c r="A933935" s="23" t="s">
        <v>120</v>
      </c>
      <c r="B933935" s="94">
        <v>72772</v>
      </c>
      <c r="C933935" s="94">
        <v>237178</v>
      </c>
    </row>
    <row r="933936" spans="1:3" ht="24">
      <c r="A933936" s="23" t="s">
        <v>121</v>
      </c>
      <c r="B933936" s="94">
        <v>89276</v>
      </c>
      <c r="C933936" s="94">
        <v>233462</v>
      </c>
    </row>
    <row r="933937" spans="1:3" ht="24">
      <c r="A933937" s="23" t="s">
        <v>122</v>
      </c>
      <c r="B933937" s="94">
        <v>82978</v>
      </c>
      <c r="C933937" s="94">
        <v>243637</v>
      </c>
    </row>
    <row r="933938" spans="1:3" ht="24">
      <c r="A933938" s="23" t="s">
        <v>123</v>
      </c>
      <c r="B933938" s="94">
        <v>91827</v>
      </c>
      <c r="C933938" s="94">
        <v>251853</v>
      </c>
    </row>
    <row r="933939" spans="1:3" ht="24">
      <c r="A933939" s="23" t="s">
        <v>124</v>
      </c>
      <c r="B933939" s="94">
        <v>87055</v>
      </c>
      <c r="C933939" s="94">
        <v>262292</v>
      </c>
    </row>
    <row r="933940" spans="1:3" ht="24">
      <c r="A933940" s="23" t="s">
        <v>125</v>
      </c>
      <c r="B933940" s="94">
        <v>105838</v>
      </c>
      <c r="C933940" s="94">
        <v>275267</v>
      </c>
    </row>
    <row r="933941" spans="1:3" ht="24">
      <c r="A933941" s="23" t="s">
        <v>126</v>
      </c>
      <c r="B933941" s="94">
        <v>81676</v>
      </c>
      <c r="C933941" s="94">
        <v>283634</v>
      </c>
    </row>
    <row r="933942" spans="1:3" ht="24">
      <c r="A933942" s="23" t="s">
        <v>8</v>
      </c>
      <c r="B933942" s="94">
        <v>82029</v>
      </c>
      <c r="C933942" s="94">
        <v>286179</v>
      </c>
    </row>
    <row r="933943" spans="1:3" ht="24">
      <c r="A933943" s="23" t="s">
        <v>9</v>
      </c>
      <c r="B933943" s="94">
        <v>88459</v>
      </c>
      <c r="C933943" s="94">
        <v>286047</v>
      </c>
    </row>
    <row r="933944" spans="1:3" ht="24">
      <c r="A933944" s="23" t="s">
        <v>10</v>
      </c>
      <c r="B933944" s="94">
        <v>73043</v>
      </c>
      <c r="C933944" s="94">
        <v>307363</v>
      </c>
    </row>
    <row r="933945" spans="1:3" ht="24">
      <c r="A933945" s="23" t="s">
        <v>11</v>
      </c>
      <c r="B933945" s="94">
        <v>79345</v>
      </c>
      <c r="C933945" s="94">
        <v>295015</v>
      </c>
    </row>
    <row r="933946" spans="1:3" ht="24">
      <c r="A933946" s="23" t="s">
        <v>12</v>
      </c>
      <c r="B933946" s="95">
        <v>0</v>
      </c>
      <c r="C933946" s="95">
        <v>0</v>
      </c>
    </row>
    <row r="950274" spans="1:3" ht="36">
      <c r="A950274" s="23" t="s">
        <v>74</v>
      </c>
      <c r="B950274" s="70" t="s">
        <v>75</v>
      </c>
      <c r="C950274" s="70"/>
    </row>
    <row r="950275" spans="1:3" ht="24">
      <c r="A950275" s="23" t="s">
        <v>76</v>
      </c>
      <c r="B950275" s="70" t="s">
        <v>77</v>
      </c>
      <c r="C950275" s="70"/>
    </row>
    <row r="950276" spans="1:3">
      <c r="A950276" s="23" t="s">
        <v>135</v>
      </c>
      <c r="B950276" s="70" t="s">
        <v>148</v>
      </c>
      <c r="C950276" s="70" t="s">
        <v>72</v>
      </c>
    </row>
    <row r="950277" spans="1:3" ht="24">
      <c r="A950277" s="23" t="s">
        <v>78</v>
      </c>
      <c r="B950277" s="94">
        <v>29566</v>
      </c>
      <c r="C950277" s="94">
        <v>73709</v>
      </c>
    </row>
    <row r="950278" spans="1:3" ht="24">
      <c r="A950278" s="23" t="s">
        <v>79</v>
      </c>
      <c r="B950278" s="94">
        <v>34890</v>
      </c>
      <c r="C950278" s="94">
        <v>87092</v>
      </c>
    </row>
    <row r="950279" spans="1:3" ht="24">
      <c r="A950279" s="23" t="s">
        <v>80</v>
      </c>
      <c r="B950279" s="94">
        <v>34380</v>
      </c>
      <c r="C950279" s="94">
        <v>84398</v>
      </c>
    </row>
    <row r="950280" spans="1:3" ht="24">
      <c r="A950280" s="23" t="s">
        <v>81</v>
      </c>
      <c r="B950280" s="94">
        <v>40398</v>
      </c>
      <c r="C950280" s="94">
        <v>101434</v>
      </c>
    </row>
    <row r="950281" spans="1:3" ht="24">
      <c r="A950281" s="23" t="s">
        <v>82</v>
      </c>
      <c r="B950281" s="94">
        <v>38610</v>
      </c>
      <c r="C950281" s="94">
        <v>97966</v>
      </c>
    </row>
    <row r="950282" spans="1:3" ht="24">
      <c r="A950282" s="23" t="s">
        <v>83</v>
      </c>
      <c r="B950282" s="94">
        <v>50120</v>
      </c>
      <c r="C950282" s="94">
        <v>116716</v>
      </c>
    </row>
    <row r="950283" spans="1:3" ht="24">
      <c r="A950283" s="23" t="s">
        <v>84</v>
      </c>
      <c r="B950283" s="94">
        <v>42720</v>
      </c>
      <c r="C950283" s="94">
        <v>109341</v>
      </c>
    </row>
    <row r="950284" spans="1:3" ht="24">
      <c r="A950284" s="23" t="s">
        <v>85</v>
      </c>
      <c r="B950284" s="94">
        <v>41749</v>
      </c>
      <c r="C950284" s="94">
        <v>104011</v>
      </c>
    </row>
    <row r="950285" spans="1:3" ht="24">
      <c r="A950285" s="23" t="s">
        <v>86</v>
      </c>
      <c r="B950285" s="94">
        <v>32536</v>
      </c>
      <c r="C950285" s="94">
        <v>98627</v>
      </c>
    </row>
    <row r="950286" spans="1:3" ht="24">
      <c r="A950286" s="23" t="s">
        <v>87</v>
      </c>
      <c r="B950286" s="94">
        <v>37442</v>
      </c>
      <c r="C950286" s="94">
        <v>107659</v>
      </c>
    </row>
    <row r="950287" spans="1:3" ht="24">
      <c r="A950287" s="23" t="s">
        <v>88</v>
      </c>
      <c r="B950287" s="94">
        <v>40752</v>
      </c>
      <c r="C950287" s="94">
        <v>117954</v>
      </c>
    </row>
    <row r="950288" spans="1:3" ht="24">
      <c r="A950288" s="23" t="s">
        <v>89</v>
      </c>
      <c r="B950288" s="94">
        <v>39612</v>
      </c>
      <c r="C950288" s="94">
        <v>122125</v>
      </c>
    </row>
    <row r="950289" spans="1:3" ht="24">
      <c r="A950289" s="23" t="s">
        <v>90</v>
      </c>
      <c r="B950289" s="94">
        <v>68955</v>
      </c>
      <c r="C950289" s="94">
        <v>136480</v>
      </c>
    </row>
    <row r="950290" spans="1:3" ht="24">
      <c r="A950290" s="23" t="s">
        <v>91</v>
      </c>
      <c r="B950290" s="94">
        <v>77422</v>
      </c>
      <c r="C950290" s="94">
        <v>138272</v>
      </c>
    </row>
    <row r="950291" spans="1:3" ht="24">
      <c r="A950291" s="23" t="s">
        <v>92</v>
      </c>
      <c r="B950291" s="94">
        <v>64699</v>
      </c>
      <c r="C950291" s="94">
        <v>132831</v>
      </c>
    </row>
    <row r="950292" spans="1:3" ht="24">
      <c r="A950292" s="23" t="s">
        <v>93</v>
      </c>
      <c r="B950292" s="94">
        <v>80049</v>
      </c>
      <c r="C950292" s="94">
        <v>147332</v>
      </c>
    </row>
    <row r="950293" spans="1:3" ht="24">
      <c r="A950293" s="23" t="s">
        <v>94</v>
      </c>
      <c r="B950293" s="94">
        <v>79290</v>
      </c>
      <c r="C950293" s="94">
        <v>153180</v>
      </c>
    </row>
    <row r="950294" spans="1:3" ht="24">
      <c r="A950294" s="23" t="s">
        <v>95</v>
      </c>
      <c r="B950294" s="94">
        <v>89835</v>
      </c>
      <c r="C950294" s="94">
        <v>167808</v>
      </c>
    </row>
    <row r="950295" spans="1:3" ht="24">
      <c r="A950295" s="23" t="s">
        <v>96</v>
      </c>
      <c r="B950295" s="94">
        <v>94436</v>
      </c>
      <c r="C950295" s="94">
        <v>173615</v>
      </c>
    </row>
    <row r="950296" spans="1:3" ht="24">
      <c r="A950296" s="23" t="s">
        <v>97</v>
      </c>
      <c r="B950296" s="94">
        <v>111562</v>
      </c>
      <c r="C950296" s="94">
        <v>194580</v>
      </c>
    </row>
    <row r="950297" spans="1:3" ht="24">
      <c r="A950297" s="23" t="s">
        <v>98</v>
      </c>
      <c r="B950297" s="94">
        <v>114126</v>
      </c>
      <c r="C950297" s="94">
        <v>212474</v>
      </c>
    </row>
    <row r="950298" spans="1:3" ht="24">
      <c r="A950298" s="23" t="s">
        <v>99</v>
      </c>
      <c r="B950298" s="94">
        <v>109317</v>
      </c>
      <c r="C950298" s="94">
        <v>208185</v>
      </c>
    </row>
    <row r="950299" spans="1:3" ht="24">
      <c r="A950299" s="23" t="s">
        <v>100</v>
      </c>
      <c r="B950299" s="94">
        <v>95872</v>
      </c>
      <c r="C950299" s="94">
        <v>200792</v>
      </c>
    </row>
    <row r="950300" spans="1:3" ht="24">
      <c r="A950300" s="23" t="s">
        <v>101</v>
      </c>
      <c r="B950300" s="94">
        <v>96282</v>
      </c>
      <c r="C950300" s="94">
        <v>205081</v>
      </c>
    </row>
    <row r="950301" spans="1:3" ht="24">
      <c r="A950301" s="23" t="s">
        <v>102</v>
      </c>
      <c r="B950301" s="94">
        <v>95233</v>
      </c>
      <c r="C950301" s="94">
        <v>214637</v>
      </c>
    </row>
    <row r="950302" spans="1:3" ht="24">
      <c r="A950302" s="23" t="s">
        <v>103</v>
      </c>
      <c r="B950302" s="94">
        <v>63483</v>
      </c>
      <c r="C950302" s="94">
        <v>177006</v>
      </c>
    </row>
    <row r="950303" spans="1:3" ht="24">
      <c r="A950303" s="23" t="s">
        <v>104</v>
      </c>
      <c r="B950303" s="94">
        <v>78325</v>
      </c>
      <c r="C950303" s="94">
        <v>187566</v>
      </c>
    </row>
    <row r="950304" spans="1:3" ht="24">
      <c r="A950304" s="23" t="s">
        <v>105</v>
      </c>
      <c r="B950304" s="94">
        <v>98600</v>
      </c>
      <c r="C950304" s="94">
        <v>213597</v>
      </c>
    </row>
    <row r="950305" spans="1:3" ht="24">
      <c r="A950305" s="23" t="s">
        <v>106</v>
      </c>
      <c r="B950305" s="94">
        <v>101095</v>
      </c>
      <c r="C950305" s="94">
        <v>217335</v>
      </c>
    </row>
    <row r="950306" spans="1:3" ht="24">
      <c r="A950306" s="23" t="s">
        <v>107</v>
      </c>
      <c r="B950306" s="94">
        <v>105224</v>
      </c>
      <c r="C950306" s="94">
        <v>220563</v>
      </c>
    </row>
    <row r="950307" spans="1:3" ht="24">
      <c r="A950307" s="23" t="s">
        <v>108</v>
      </c>
      <c r="B950307" s="94">
        <v>82618</v>
      </c>
      <c r="C950307" s="94">
        <v>202396</v>
      </c>
    </row>
    <row r="950308" spans="1:3" ht="24">
      <c r="A950308" s="23" t="s">
        <v>109</v>
      </c>
      <c r="B950308" s="94">
        <v>87855</v>
      </c>
      <c r="C950308" s="94">
        <v>221869</v>
      </c>
    </row>
    <row r="950309" spans="1:3" ht="24">
      <c r="A950309" s="23" t="s">
        <v>110</v>
      </c>
      <c r="B950309" s="94">
        <v>91112</v>
      </c>
      <c r="C950309" s="94">
        <v>220092</v>
      </c>
    </row>
    <row r="950310" spans="1:3" ht="24">
      <c r="A950310" s="23" t="s">
        <v>111</v>
      </c>
      <c r="B950310" s="94">
        <v>75957</v>
      </c>
      <c r="C950310" s="94">
        <v>204799</v>
      </c>
    </row>
    <row r="950311" spans="1:3" ht="24">
      <c r="A950311" s="23" t="s">
        <v>112</v>
      </c>
      <c r="B950311" s="94">
        <v>101344</v>
      </c>
      <c r="C950311" s="94">
        <v>220929</v>
      </c>
    </row>
    <row r="950312" spans="1:3" ht="24">
      <c r="A950312" s="23" t="s">
        <v>113</v>
      </c>
      <c r="B950312" s="94">
        <v>95208</v>
      </c>
      <c r="C950312" s="94">
        <v>207239</v>
      </c>
    </row>
    <row r="950313" spans="1:3" ht="24">
      <c r="A950313" s="23" t="s">
        <v>114</v>
      </c>
      <c r="B950313" s="94">
        <v>82826</v>
      </c>
      <c r="C950313" s="94">
        <v>217243</v>
      </c>
    </row>
    <row r="950314" spans="1:3" ht="24">
      <c r="A950314" s="23" t="s">
        <v>115</v>
      </c>
      <c r="B950314" s="94">
        <v>75602</v>
      </c>
      <c r="C950314" s="94">
        <v>217982</v>
      </c>
    </row>
    <row r="950315" spans="1:3" ht="24">
      <c r="A950315" s="23" t="s">
        <v>116</v>
      </c>
      <c r="B950315" s="94">
        <v>89544</v>
      </c>
      <c r="C950315" s="94">
        <v>223519</v>
      </c>
    </row>
    <row r="950316" spans="1:3" ht="24">
      <c r="A950316" s="23" t="s">
        <v>117</v>
      </c>
      <c r="B950316" s="94">
        <v>89058</v>
      </c>
      <c r="C950316" s="94">
        <v>237062</v>
      </c>
    </row>
    <row r="950317" spans="1:3" ht="24">
      <c r="A950317" s="23" t="s">
        <v>118</v>
      </c>
      <c r="B950317" s="94">
        <v>85923</v>
      </c>
      <c r="C950317" s="94">
        <v>229509</v>
      </c>
    </row>
    <row r="950318" spans="1:3" ht="24">
      <c r="A950318" s="23" t="s">
        <v>119</v>
      </c>
      <c r="B950318" s="94">
        <v>83479</v>
      </c>
      <c r="C950318" s="94">
        <v>236310</v>
      </c>
    </row>
    <row r="950319" spans="1:3" ht="24">
      <c r="A950319" s="23" t="s">
        <v>120</v>
      </c>
      <c r="B950319" s="94">
        <v>72772</v>
      </c>
      <c r="C950319" s="94">
        <v>237178</v>
      </c>
    </row>
    <row r="950320" spans="1:3" ht="24">
      <c r="A950320" s="23" t="s">
        <v>121</v>
      </c>
      <c r="B950320" s="94">
        <v>89276</v>
      </c>
      <c r="C950320" s="94">
        <v>233462</v>
      </c>
    </row>
    <row r="950321" spans="1:3" ht="24">
      <c r="A950321" s="23" t="s">
        <v>122</v>
      </c>
      <c r="B950321" s="94">
        <v>82978</v>
      </c>
      <c r="C950321" s="94">
        <v>243637</v>
      </c>
    </row>
    <row r="950322" spans="1:3" ht="24">
      <c r="A950322" s="23" t="s">
        <v>123</v>
      </c>
      <c r="B950322" s="94">
        <v>91827</v>
      </c>
      <c r="C950322" s="94">
        <v>251853</v>
      </c>
    </row>
    <row r="950323" spans="1:3" ht="24">
      <c r="A950323" s="23" t="s">
        <v>124</v>
      </c>
      <c r="B950323" s="94">
        <v>87055</v>
      </c>
      <c r="C950323" s="94">
        <v>262292</v>
      </c>
    </row>
    <row r="950324" spans="1:3" ht="24">
      <c r="A950324" s="23" t="s">
        <v>125</v>
      </c>
      <c r="B950324" s="94">
        <v>105838</v>
      </c>
      <c r="C950324" s="94">
        <v>275267</v>
      </c>
    </row>
    <row r="950325" spans="1:3" ht="24">
      <c r="A950325" s="23" t="s">
        <v>126</v>
      </c>
      <c r="B950325" s="94">
        <v>81676</v>
      </c>
      <c r="C950325" s="94">
        <v>283634</v>
      </c>
    </row>
    <row r="950326" spans="1:3" ht="24">
      <c r="A950326" s="23" t="s">
        <v>8</v>
      </c>
      <c r="B950326" s="94">
        <v>82029</v>
      </c>
      <c r="C950326" s="94">
        <v>286179</v>
      </c>
    </row>
    <row r="950327" spans="1:3" ht="24">
      <c r="A950327" s="23" t="s">
        <v>9</v>
      </c>
      <c r="B950327" s="94">
        <v>88459</v>
      </c>
      <c r="C950327" s="94">
        <v>286047</v>
      </c>
    </row>
    <row r="950328" spans="1:3" ht="24">
      <c r="A950328" s="23" t="s">
        <v>10</v>
      </c>
      <c r="B950328" s="94">
        <v>73043</v>
      </c>
      <c r="C950328" s="94">
        <v>307363</v>
      </c>
    </row>
    <row r="950329" spans="1:3" ht="24">
      <c r="A950329" s="23" t="s">
        <v>11</v>
      </c>
      <c r="B950329" s="94">
        <v>79345</v>
      </c>
      <c r="C950329" s="94">
        <v>295015</v>
      </c>
    </row>
    <row r="950330" spans="1:3" ht="24">
      <c r="A950330" s="23" t="s">
        <v>12</v>
      </c>
      <c r="B950330" s="95">
        <v>0</v>
      </c>
      <c r="C950330" s="95">
        <v>0</v>
      </c>
    </row>
    <row r="966658" spans="1:3" ht="36">
      <c r="A966658" s="23" t="s">
        <v>74</v>
      </c>
      <c r="B966658" s="70" t="s">
        <v>75</v>
      </c>
      <c r="C966658" s="70"/>
    </row>
    <row r="966659" spans="1:3" ht="24">
      <c r="A966659" s="23" t="s">
        <v>76</v>
      </c>
      <c r="B966659" s="70" t="s">
        <v>77</v>
      </c>
      <c r="C966659" s="70"/>
    </row>
    <row r="966660" spans="1:3">
      <c r="A966660" s="23" t="s">
        <v>135</v>
      </c>
      <c r="B966660" s="70" t="s">
        <v>148</v>
      </c>
      <c r="C966660" s="70" t="s">
        <v>72</v>
      </c>
    </row>
    <row r="966661" spans="1:3" ht="24">
      <c r="A966661" s="23" t="s">
        <v>78</v>
      </c>
      <c r="B966661" s="94">
        <v>29566</v>
      </c>
      <c r="C966661" s="94">
        <v>73709</v>
      </c>
    </row>
    <row r="966662" spans="1:3" ht="24">
      <c r="A966662" s="23" t="s">
        <v>79</v>
      </c>
      <c r="B966662" s="94">
        <v>34890</v>
      </c>
      <c r="C966662" s="94">
        <v>87092</v>
      </c>
    </row>
    <row r="966663" spans="1:3" ht="24">
      <c r="A966663" s="23" t="s">
        <v>80</v>
      </c>
      <c r="B966663" s="94">
        <v>34380</v>
      </c>
      <c r="C966663" s="94">
        <v>84398</v>
      </c>
    </row>
    <row r="966664" spans="1:3" ht="24">
      <c r="A966664" s="23" t="s">
        <v>81</v>
      </c>
      <c r="B966664" s="94">
        <v>40398</v>
      </c>
      <c r="C966664" s="94">
        <v>101434</v>
      </c>
    </row>
    <row r="966665" spans="1:3" ht="24">
      <c r="A966665" s="23" t="s">
        <v>82</v>
      </c>
      <c r="B966665" s="94">
        <v>38610</v>
      </c>
      <c r="C966665" s="94">
        <v>97966</v>
      </c>
    </row>
    <row r="966666" spans="1:3" ht="24">
      <c r="A966666" s="23" t="s">
        <v>83</v>
      </c>
      <c r="B966666" s="94">
        <v>50120</v>
      </c>
      <c r="C966666" s="94">
        <v>116716</v>
      </c>
    </row>
    <row r="966667" spans="1:3" ht="24">
      <c r="A966667" s="23" t="s">
        <v>84</v>
      </c>
      <c r="B966667" s="94">
        <v>42720</v>
      </c>
      <c r="C966667" s="94">
        <v>109341</v>
      </c>
    </row>
    <row r="966668" spans="1:3" ht="24">
      <c r="A966668" s="23" t="s">
        <v>85</v>
      </c>
      <c r="B966668" s="94">
        <v>41749</v>
      </c>
      <c r="C966668" s="94">
        <v>104011</v>
      </c>
    </row>
    <row r="966669" spans="1:3" ht="24">
      <c r="A966669" s="23" t="s">
        <v>86</v>
      </c>
      <c r="B966669" s="94">
        <v>32536</v>
      </c>
      <c r="C966669" s="94">
        <v>98627</v>
      </c>
    </row>
    <row r="966670" spans="1:3" ht="24">
      <c r="A966670" s="23" t="s">
        <v>87</v>
      </c>
      <c r="B966670" s="94">
        <v>37442</v>
      </c>
      <c r="C966670" s="94">
        <v>107659</v>
      </c>
    </row>
    <row r="966671" spans="1:3" ht="24">
      <c r="A966671" s="23" t="s">
        <v>88</v>
      </c>
      <c r="B966671" s="94">
        <v>40752</v>
      </c>
      <c r="C966671" s="94">
        <v>117954</v>
      </c>
    </row>
    <row r="966672" spans="1:3" ht="24">
      <c r="A966672" s="23" t="s">
        <v>89</v>
      </c>
      <c r="B966672" s="94">
        <v>39612</v>
      </c>
      <c r="C966672" s="94">
        <v>122125</v>
      </c>
    </row>
    <row r="966673" spans="1:3" ht="24">
      <c r="A966673" s="23" t="s">
        <v>90</v>
      </c>
      <c r="B966673" s="94">
        <v>68955</v>
      </c>
      <c r="C966673" s="94">
        <v>136480</v>
      </c>
    </row>
    <row r="966674" spans="1:3" ht="24">
      <c r="A966674" s="23" t="s">
        <v>91</v>
      </c>
      <c r="B966674" s="94">
        <v>77422</v>
      </c>
      <c r="C966674" s="94">
        <v>138272</v>
      </c>
    </row>
    <row r="966675" spans="1:3" ht="24">
      <c r="A966675" s="23" t="s">
        <v>92</v>
      </c>
      <c r="B966675" s="94">
        <v>64699</v>
      </c>
      <c r="C966675" s="94">
        <v>132831</v>
      </c>
    </row>
    <row r="966676" spans="1:3" ht="24">
      <c r="A966676" s="23" t="s">
        <v>93</v>
      </c>
      <c r="B966676" s="94">
        <v>80049</v>
      </c>
      <c r="C966676" s="94">
        <v>147332</v>
      </c>
    </row>
    <row r="966677" spans="1:3" ht="24">
      <c r="A966677" s="23" t="s">
        <v>94</v>
      </c>
      <c r="B966677" s="94">
        <v>79290</v>
      </c>
      <c r="C966677" s="94">
        <v>153180</v>
      </c>
    </row>
    <row r="966678" spans="1:3" ht="24">
      <c r="A966678" s="23" t="s">
        <v>95</v>
      </c>
      <c r="B966678" s="94">
        <v>89835</v>
      </c>
      <c r="C966678" s="94">
        <v>167808</v>
      </c>
    </row>
    <row r="966679" spans="1:3" ht="24">
      <c r="A966679" s="23" t="s">
        <v>96</v>
      </c>
      <c r="B966679" s="94">
        <v>94436</v>
      </c>
      <c r="C966679" s="94">
        <v>173615</v>
      </c>
    </row>
    <row r="966680" spans="1:3" ht="24">
      <c r="A966680" s="23" t="s">
        <v>97</v>
      </c>
      <c r="B966680" s="94">
        <v>111562</v>
      </c>
      <c r="C966680" s="94">
        <v>194580</v>
      </c>
    </row>
    <row r="966681" spans="1:3" ht="24">
      <c r="A966681" s="23" t="s">
        <v>98</v>
      </c>
      <c r="B966681" s="94">
        <v>114126</v>
      </c>
      <c r="C966681" s="94">
        <v>212474</v>
      </c>
    </row>
    <row r="966682" spans="1:3" ht="24">
      <c r="A966682" s="23" t="s">
        <v>99</v>
      </c>
      <c r="B966682" s="94">
        <v>109317</v>
      </c>
      <c r="C966682" s="94">
        <v>208185</v>
      </c>
    </row>
    <row r="966683" spans="1:3" ht="24">
      <c r="A966683" s="23" t="s">
        <v>100</v>
      </c>
      <c r="B966683" s="94">
        <v>95872</v>
      </c>
      <c r="C966683" s="94">
        <v>200792</v>
      </c>
    </row>
    <row r="966684" spans="1:3" ht="24">
      <c r="A966684" s="23" t="s">
        <v>101</v>
      </c>
      <c r="B966684" s="94">
        <v>96282</v>
      </c>
      <c r="C966684" s="94">
        <v>205081</v>
      </c>
    </row>
    <row r="966685" spans="1:3" ht="24">
      <c r="A966685" s="23" t="s">
        <v>102</v>
      </c>
      <c r="B966685" s="94">
        <v>95233</v>
      </c>
      <c r="C966685" s="94">
        <v>214637</v>
      </c>
    </row>
    <row r="966686" spans="1:3" ht="24">
      <c r="A966686" s="23" t="s">
        <v>103</v>
      </c>
      <c r="B966686" s="94">
        <v>63483</v>
      </c>
      <c r="C966686" s="94">
        <v>177006</v>
      </c>
    </row>
    <row r="966687" spans="1:3" ht="24">
      <c r="A966687" s="23" t="s">
        <v>104</v>
      </c>
      <c r="B966687" s="94">
        <v>78325</v>
      </c>
      <c r="C966687" s="94">
        <v>187566</v>
      </c>
    </row>
    <row r="966688" spans="1:3" ht="24">
      <c r="A966688" s="23" t="s">
        <v>105</v>
      </c>
      <c r="B966688" s="94">
        <v>98600</v>
      </c>
      <c r="C966688" s="94">
        <v>213597</v>
      </c>
    </row>
    <row r="966689" spans="1:3" ht="24">
      <c r="A966689" s="23" t="s">
        <v>106</v>
      </c>
      <c r="B966689" s="94">
        <v>101095</v>
      </c>
      <c r="C966689" s="94">
        <v>217335</v>
      </c>
    </row>
    <row r="966690" spans="1:3" ht="24">
      <c r="A966690" s="23" t="s">
        <v>107</v>
      </c>
      <c r="B966690" s="94">
        <v>105224</v>
      </c>
      <c r="C966690" s="94">
        <v>220563</v>
      </c>
    </row>
    <row r="966691" spans="1:3" ht="24">
      <c r="A966691" s="23" t="s">
        <v>108</v>
      </c>
      <c r="B966691" s="94">
        <v>82618</v>
      </c>
      <c r="C966691" s="94">
        <v>202396</v>
      </c>
    </row>
    <row r="966692" spans="1:3" ht="24">
      <c r="A966692" s="23" t="s">
        <v>109</v>
      </c>
      <c r="B966692" s="94">
        <v>87855</v>
      </c>
      <c r="C966692" s="94">
        <v>221869</v>
      </c>
    </row>
    <row r="966693" spans="1:3" ht="24">
      <c r="A966693" s="23" t="s">
        <v>110</v>
      </c>
      <c r="B966693" s="94">
        <v>91112</v>
      </c>
      <c r="C966693" s="94">
        <v>220092</v>
      </c>
    </row>
    <row r="966694" spans="1:3" ht="24">
      <c r="A966694" s="23" t="s">
        <v>111</v>
      </c>
      <c r="B966694" s="94">
        <v>75957</v>
      </c>
      <c r="C966694" s="94">
        <v>204799</v>
      </c>
    </row>
    <row r="966695" spans="1:3" ht="24">
      <c r="A966695" s="23" t="s">
        <v>112</v>
      </c>
      <c r="B966695" s="94">
        <v>101344</v>
      </c>
      <c r="C966695" s="94">
        <v>220929</v>
      </c>
    </row>
    <row r="966696" spans="1:3" ht="24">
      <c r="A966696" s="23" t="s">
        <v>113</v>
      </c>
      <c r="B966696" s="94">
        <v>95208</v>
      </c>
      <c r="C966696" s="94">
        <v>207239</v>
      </c>
    </row>
    <row r="966697" spans="1:3" ht="24">
      <c r="A966697" s="23" t="s">
        <v>114</v>
      </c>
      <c r="B966697" s="94">
        <v>82826</v>
      </c>
      <c r="C966697" s="94">
        <v>217243</v>
      </c>
    </row>
    <row r="966698" spans="1:3" ht="24">
      <c r="A966698" s="23" t="s">
        <v>115</v>
      </c>
      <c r="B966698" s="94">
        <v>75602</v>
      </c>
      <c r="C966698" s="94">
        <v>217982</v>
      </c>
    </row>
    <row r="966699" spans="1:3" ht="24">
      <c r="A966699" s="23" t="s">
        <v>116</v>
      </c>
      <c r="B966699" s="94">
        <v>89544</v>
      </c>
      <c r="C966699" s="94">
        <v>223519</v>
      </c>
    </row>
    <row r="966700" spans="1:3" ht="24">
      <c r="A966700" s="23" t="s">
        <v>117</v>
      </c>
      <c r="B966700" s="94">
        <v>89058</v>
      </c>
      <c r="C966700" s="94">
        <v>237062</v>
      </c>
    </row>
    <row r="966701" spans="1:3" ht="24">
      <c r="A966701" s="23" t="s">
        <v>118</v>
      </c>
      <c r="B966701" s="94">
        <v>85923</v>
      </c>
      <c r="C966701" s="94">
        <v>229509</v>
      </c>
    </row>
    <row r="966702" spans="1:3" ht="24">
      <c r="A966702" s="23" t="s">
        <v>119</v>
      </c>
      <c r="B966702" s="94">
        <v>83479</v>
      </c>
      <c r="C966702" s="94">
        <v>236310</v>
      </c>
    </row>
    <row r="966703" spans="1:3" ht="24">
      <c r="A966703" s="23" t="s">
        <v>120</v>
      </c>
      <c r="B966703" s="94">
        <v>72772</v>
      </c>
      <c r="C966703" s="94">
        <v>237178</v>
      </c>
    </row>
    <row r="966704" spans="1:3" ht="24">
      <c r="A966704" s="23" t="s">
        <v>121</v>
      </c>
      <c r="B966704" s="94">
        <v>89276</v>
      </c>
      <c r="C966704" s="94">
        <v>233462</v>
      </c>
    </row>
    <row r="966705" spans="1:3" ht="24">
      <c r="A966705" s="23" t="s">
        <v>122</v>
      </c>
      <c r="B966705" s="94">
        <v>82978</v>
      </c>
      <c r="C966705" s="94">
        <v>243637</v>
      </c>
    </row>
    <row r="966706" spans="1:3" ht="24">
      <c r="A966706" s="23" t="s">
        <v>123</v>
      </c>
      <c r="B966706" s="94">
        <v>91827</v>
      </c>
      <c r="C966706" s="94">
        <v>251853</v>
      </c>
    </row>
    <row r="966707" spans="1:3" ht="24">
      <c r="A966707" s="23" t="s">
        <v>124</v>
      </c>
      <c r="B966707" s="94">
        <v>87055</v>
      </c>
      <c r="C966707" s="94">
        <v>262292</v>
      </c>
    </row>
    <row r="966708" spans="1:3" ht="24">
      <c r="A966708" s="23" t="s">
        <v>125</v>
      </c>
      <c r="B966708" s="94">
        <v>105838</v>
      </c>
      <c r="C966708" s="94">
        <v>275267</v>
      </c>
    </row>
    <row r="966709" spans="1:3" ht="24">
      <c r="A966709" s="23" t="s">
        <v>126</v>
      </c>
      <c r="B966709" s="94">
        <v>81676</v>
      </c>
      <c r="C966709" s="94">
        <v>283634</v>
      </c>
    </row>
    <row r="966710" spans="1:3" ht="24">
      <c r="A966710" s="23" t="s">
        <v>8</v>
      </c>
      <c r="B966710" s="94">
        <v>82029</v>
      </c>
      <c r="C966710" s="94">
        <v>286179</v>
      </c>
    </row>
    <row r="966711" spans="1:3" ht="24">
      <c r="A966711" s="23" t="s">
        <v>9</v>
      </c>
      <c r="B966711" s="94">
        <v>88459</v>
      </c>
      <c r="C966711" s="94">
        <v>286047</v>
      </c>
    </row>
    <row r="966712" spans="1:3" ht="24">
      <c r="A966712" s="23" t="s">
        <v>10</v>
      </c>
      <c r="B966712" s="94">
        <v>73043</v>
      </c>
      <c r="C966712" s="94">
        <v>307363</v>
      </c>
    </row>
    <row r="966713" spans="1:3" ht="24">
      <c r="A966713" s="23" t="s">
        <v>11</v>
      </c>
      <c r="B966713" s="94">
        <v>79345</v>
      </c>
      <c r="C966713" s="94">
        <v>295015</v>
      </c>
    </row>
    <row r="966714" spans="1:3" ht="24">
      <c r="A966714" s="23" t="s">
        <v>12</v>
      </c>
      <c r="B966714" s="95">
        <v>0</v>
      </c>
      <c r="C966714" s="95">
        <v>0</v>
      </c>
    </row>
    <row r="983042" spans="1:3" ht="36">
      <c r="A983042" s="23" t="s">
        <v>74</v>
      </c>
      <c r="B983042" s="70" t="s">
        <v>75</v>
      </c>
      <c r="C983042" s="70"/>
    </row>
    <row r="983043" spans="1:3" ht="24">
      <c r="A983043" s="23" t="s">
        <v>76</v>
      </c>
      <c r="B983043" s="70" t="s">
        <v>77</v>
      </c>
      <c r="C983043" s="70"/>
    </row>
    <row r="983044" spans="1:3">
      <c r="A983044" s="23" t="s">
        <v>135</v>
      </c>
      <c r="B983044" s="70" t="s">
        <v>148</v>
      </c>
      <c r="C983044" s="70" t="s">
        <v>72</v>
      </c>
    </row>
    <row r="983045" spans="1:3" ht="24">
      <c r="A983045" s="23" t="s">
        <v>78</v>
      </c>
      <c r="B983045" s="94">
        <v>29566</v>
      </c>
      <c r="C983045" s="94">
        <v>73709</v>
      </c>
    </row>
    <row r="983046" spans="1:3" ht="24">
      <c r="A983046" s="23" t="s">
        <v>79</v>
      </c>
      <c r="B983046" s="94">
        <v>34890</v>
      </c>
      <c r="C983046" s="94">
        <v>87092</v>
      </c>
    </row>
    <row r="983047" spans="1:3" ht="24">
      <c r="A983047" s="23" t="s">
        <v>80</v>
      </c>
      <c r="B983047" s="94">
        <v>34380</v>
      </c>
      <c r="C983047" s="94">
        <v>84398</v>
      </c>
    </row>
    <row r="983048" spans="1:3" ht="24">
      <c r="A983048" s="23" t="s">
        <v>81</v>
      </c>
      <c r="B983048" s="94">
        <v>40398</v>
      </c>
      <c r="C983048" s="94">
        <v>101434</v>
      </c>
    </row>
    <row r="983049" spans="1:3" ht="24">
      <c r="A983049" s="23" t="s">
        <v>82</v>
      </c>
      <c r="B983049" s="94">
        <v>38610</v>
      </c>
      <c r="C983049" s="94">
        <v>97966</v>
      </c>
    </row>
    <row r="983050" spans="1:3" ht="24">
      <c r="A983050" s="23" t="s">
        <v>83</v>
      </c>
      <c r="B983050" s="94">
        <v>50120</v>
      </c>
      <c r="C983050" s="94">
        <v>116716</v>
      </c>
    </row>
    <row r="983051" spans="1:3" ht="24">
      <c r="A983051" s="23" t="s">
        <v>84</v>
      </c>
      <c r="B983051" s="94">
        <v>42720</v>
      </c>
      <c r="C983051" s="94">
        <v>109341</v>
      </c>
    </row>
    <row r="983052" spans="1:3" ht="24">
      <c r="A983052" s="23" t="s">
        <v>85</v>
      </c>
      <c r="B983052" s="94">
        <v>41749</v>
      </c>
      <c r="C983052" s="94">
        <v>104011</v>
      </c>
    </row>
    <row r="983053" spans="1:3" ht="24">
      <c r="A983053" s="23" t="s">
        <v>86</v>
      </c>
      <c r="B983053" s="94">
        <v>32536</v>
      </c>
      <c r="C983053" s="94">
        <v>98627</v>
      </c>
    </row>
    <row r="983054" spans="1:3" ht="24">
      <c r="A983054" s="23" t="s">
        <v>87</v>
      </c>
      <c r="B983054" s="94">
        <v>37442</v>
      </c>
      <c r="C983054" s="94">
        <v>107659</v>
      </c>
    </row>
    <row r="983055" spans="1:3" ht="24">
      <c r="A983055" s="23" t="s">
        <v>88</v>
      </c>
      <c r="B983055" s="94">
        <v>40752</v>
      </c>
      <c r="C983055" s="94">
        <v>117954</v>
      </c>
    </row>
    <row r="983056" spans="1:3" ht="24">
      <c r="A983056" s="23" t="s">
        <v>89</v>
      </c>
      <c r="B983056" s="94">
        <v>39612</v>
      </c>
      <c r="C983056" s="94">
        <v>122125</v>
      </c>
    </row>
    <row r="983057" spans="1:3" ht="24">
      <c r="A983057" s="23" t="s">
        <v>90</v>
      </c>
      <c r="B983057" s="94">
        <v>68955</v>
      </c>
      <c r="C983057" s="94">
        <v>136480</v>
      </c>
    </row>
    <row r="983058" spans="1:3" ht="24">
      <c r="A983058" s="23" t="s">
        <v>91</v>
      </c>
      <c r="B983058" s="94">
        <v>77422</v>
      </c>
      <c r="C983058" s="94">
        <v>138272</v>
      </c>
    </row>
    <row r="983059" spans="1:3" ht="24">
      <c r="A983059" s="23" t="s">
        <v>92</v>
      </c>
      <c r="B983059" s="94">
        <v>64699</v>
      </c>
      <c r="C983059" s="94">
        <v>132831</v>
      </c>
    </row>
    <row r="983060" spans="1:3" ht="24">
      <c r="A983060" s="23" t="s">
        <v>93</v>
      </c>
      <c r="B983060" s="94">
        <v>80049</v>
      </c>
      <c r="C983060" s="94">
        <v>147332</v>
      </c>
    </row>
    <row r="983061" spans="1:3" ht="24">
      <c r="A983061" s="23" t="s">
        <v>94</v>
      </c>
      <c r="B983061" s="94">
        <v>79290</v>
      </c>
      <c r="C983061" s="94">
        <v>153180</v>
      </c>
    </row>
    <row r="983062" spans="1:3" ht="24">
      <c r="A983062" s="23" t="s">
        <v>95</v>
      </c>
      <c r="B983062" s="94">
        <v>89835</v>
      </c>
      <c r="C983062" s="94">
        <v>167808</v>
      </c>
    </row>
    <row r="983063" spans="1:3" ht="24">
      <c r="A983063" s="23" t="s">
        <v>96</v>
      </c>
      <c r="B983063" s="94">
        <v>94436</v>
      </c>
      <c r="C983063" s="94">
        <v>173615</v>
      </c>
    </row>
    <row r="983064" spans="1:3" ht="24">
      <c r="A983064" s="23" t="s">
        <v>97</v>
      </c>
      <c r="B983064" s="94">
        <v>111562</v>
      </c>
      <c r="C983064" s="94">
        <v>194580</v>
      </c>
    </row>
    <row r="983065" spans="1:3" ht="24">
      <c r="A983065" s="23" t="s">
        <v>98</v>
      </c>
      <c r="B983065" s="94">
        <v>114126</v>
      </c>
      <c r="C983065" s="94">
        <v>212474</v>
      </c>
    </row>
    <row r="983066" spans="1:3" ht="24">
      <c r="A983066" s="23" t="s">
        <v>99</v>
      </c>
      <c r="B983066" s="94">
        <v>109317</v>
      </c>
      <c r="C983066" s="94">
        <v>208185</v>
      </c>
    </row>
    <row r="983067" spans="1:3" ht="24">
      <c r="A983067" s="23" t="s">
        <v>100</v>
      </c>
      <c r="B983067" s="94">
        <v>95872</v>
      </c>
      <c r="C983067" s="94">
        <v>200792</v>
      </c>
    </row>
    <row r="983068" spans="1:3" ht="24">
      <c r="A983068" s="23" t="s">
        <v>101</v>
      </c>
      <c r="B983068" s="94">
        <v>96282</v>
      </c>
      <c r="C983068" s="94">
        <v>205081</v>
      </c>
    </row>
    <row r="983069" spans="1:3" ht="24">
      <c r="A983069" s="23" t="s">
        <v>102</v>
      </c>
      <c r="B983069" s="94">
        <v>95233</v>
      </c>
      <c r="C983069" s="94">
        <v>214637</v>
      </c>
    </row>
    <row r="983070" spans="1:3" ht="24">
      <c r="A983070" s="23" t="s">
        <v>103</v>
      </c>
      <c r="B983070" s="94">
        <v>63483</v>
      </c>
      <c r="C983070" s="94">
        <v>177006</v>
      </c>
    </row>
    <row r="983071" spans="1:3" ht="24">
      <c r="A983071" s="23" t="s">
        <v>104</v>
      </c>
      <c r="B983071" s="94">
        <v>78325</v>
      </c>
      <c r="C983071" s="94">
        <v>187566</v>
      </c>
    </row>
    <row r="983072" spans="1:3" ht="24">
      <c r="A983072" s="23" t="s">
        <v>105</v>
      </c>
      <c r="B983072" s="94">
        <v>98600</v>
      </c>
      <c r="C983072" s="94">
        <v>213597</v>
      </c>
    </row>
    <row r="983073" spans="1:3" ht="24">
      <c r="A983073" s="23" t="s">
        <v>106</v>
      </c>
      <c r="B983073" s="94">
        <v>101095</v>
      </c>
      <c r="C983073" s="94">
        <v>217335</v>
      </c>
    </row>
    <row r="983074" spans="1:3" ht="24">
      <c r="A983074" s="23" t="s">
        <v>107</v>
      </c>
      <c r="B983074" s="94">
        <v>105224</v>
      </c>
      <c r="C983074" s="94">
        <v>220563</v>
      </c>
    </row>
    <row r="983075" spans="1:3" ht="24">
      <c r="A983075" s="23" t="s">
        <v>108</v>
      </c>
      <c r="B983075" s="94">
        <v>82618</v>
      </c>
      <c r="C983075" s="94">
        <v>202396</v>
      </c>
    </row>
    <row r="983076" spans="1:3" ht="24">
      <c r="A983076" s="23" t="s">
        <v>109</v>
      </c>
      <c r="B983076" s="94">
        <v>87855</v>
      </c>
      <c r="C983076" s="94">
        <v>221869</v>
      </c>
    </row>
    <row r="983077" spans="1:3" ht="24">
      <c r="A983077" s="23" t="s">
        <v>110</v>
      </c>
      <c r="B983077" s="94">
        <v>91112</v>
      </c>
      <c r="C983077" s="94">
        <v>220092</v>
      </c>
    </row>
    <row r="983078" spans="1:3" ht="24">
      <c r="A983078" s="23" t="s">
        <v>111</v>
      </c>
      <c r="B983078" s="94">
        <v>75957</v>
      </c>
      <c r="C983078" s="94">
        <v>204799</v>
      </c>
    </row>
    <row r="983079" spans="1:3" ht="24">
      <c r="A983079" s="23" t="s">
        <v>112</v>
      </c>
      <c r="B983079" s="94">
        <v>101344</v>
      </c>
      <c r="C983079" s="94">
        <v>220929</v>
      </c>
    </row>
    <row r="983080" spans="1:3" ht="24">
      <c r="A983080" s="23" t="s">
        <v>113</v>
      </c>
      <c r="B983080" s="94">
        <v>95208</v>
      </c>
      <c r="C983080" s="94">
        <v>207239</v>
      </c>
    </row>
    <row r="983081" spans="1:3" ht="24">
      <c r="A983081" s="23" t="s">
        <v>114</v>
      </c>
      <c r="B983081" s="94">
        <v>82826</v>
      </c>
      <c r="C983081" s="94">
        <v>217243</v>
      </c>
    </row>
    <row r="983082" spans="1:3" ht="24">
      <c r="A983082" s="23" t="s">
        <v>115</v>
      </c>
      <c r="B983082" s="94">
        <v>75602</v>
      </c>
      <c r="C983082" s="94">
        <v>217982</v>
      </c>
    </row>
    <row r="983083" spans="1:3" ht="24">
      <c r="A983083" s="23" t="s">
        <v>116</v>
      </c>
      <c r="B983083" s="94">
        <v>89544</v>
      </c>
      <c r="C983083" s="94">
        <v>223519</v>
      </c>
    </row>
    <row r="983084" spans="1:3" ht="24">
      <c r="A983084" s="23" t="s">
        <v>117</v>
      </c>
      <c r="B983084" s="94">
        <v>89058</v>
      </c>
      <c r="C983084" s="94">
        <v>237062</v>
      </c>
    </row>
    <row r="983085" spans="1:3" ht="24">
      <c r="A983085" s="23" t="s">
        <v>118</v>
      </c>
      <c r="B983085" s="94">
        <v>85923</v>
      </c>
      <c r="C983085" s="94">
        <v>229509</v>
      </c>
    </row>
    <row r="983086" spans="1:3" ht="24">
      <c r="A983086" s="23" t="s">
        <v>119</v>
      </c>
      <c r="B983086" s="94">
        <v>83479</v>
      </c>
      <c r="C983086" s="94">
        <v>236310</v>
      </c>
    </row>
    <row r="983087" spans="1:3" ht="24">
      <c r="A983087" s="23" t="s">
        <v>120</v>
      </c>
      <c r="B983087" s="94">
        <v>72772</v>
      </c>
      <c r="C983087" s="94">
        <v>237178</v>
      </c>
    </row>
    <row r="983088" spans="1:3" ht="24">
      <c r="A983088" s="23" t="s">
        <v>121</v>
      </c>
      <c r="B983088" s="94">
        <v>89276</v>
      </c>
      <c r="C983088" s="94">
        <v>233462</v>
      </c>
    </row>
    <row r="983089" spans="1:3" ht="24">
      <c r="A983089" s="23" t="s">
        <v>122</v>
      </c>
      <c r="B983089" s="94">
        <v>82978</v>
      </c>
      <c r="C983089" s="94">
        <v>243637</v>
      </c>
    </row>
    <row r="983090" spans="1:3" ht="24">
      <c r="A983090" s="23" t="s">
        <v>123</v>
      </c>
      <c r="B983090" s="94">
        <v>91827</v>
      </c>
      <c r="C983090" s="94">
        <v>251853</v>
      </c>
    </row>
    <row r="983091" spans="1:3" ht="24">
      <c r="A983091" s="23" t="s">
        <v>124</v>
      </c>
      <c r="B983091" s="94">
        <v>87055</v>
      </c>
      <c r="C983091" s="94">
        <v>262292</v>
      </c>
    </row>
    <row r="983092" spans="1:3" ht="24">
      <c r="A983092" s="23" t="s">
        <v>125</v>
      </c>
      <c r="B983092" s="94">
        <v>105838</v>
      </c>
      <c r="C983092" s="94">
        <v>275267</v>
      </c>
    </row>
    <row r="983093" spans="1:3" ht="24">
      <c r="A983093" s="23" t="s">
        <v>126</v>
      </c>
      <c r="B983093" s="94">
        <v>81676</v>
      </c>
      <c r="C983093" s="94">
        <v>283634</v>
      </c>
    </row>
    <row r="983094" spans="1:3" ht="24">
      <c r="A983094" s="23" t="s">
        <v>8</v>
      </c>
      <c r="B983094" s="94">
        <v>82029</v>
      </c>
      <c r="C983094" s="94">
        <v>286179</v>
      </c>
    </row>
    <row r="983095" spans="1:3" ht="24">
      <c r="A983095" s="23" t="s">
        <v>9</v>
      </c>
      <c r="B983095" s="94">
        <v>88459</v>
      </c>
      <c r="C983095" s="94">
        <v>286047</v>
      </c>
    </row>
    <row r="983096" spans="1:3" ht="24">
      <c r="A983096" s="23" t="s">
        <v>10</v>
      </c>
      <c r="B983096" s="94">
        <v>73043</v>
      </c>
      <c r="C983096" s="94">
        <v>307363</v>
      </c>
    </row>
    <row r="983097" spans="1:3" ht="24">
      <c r="A983097" s="23" t="s">
        <v>11</v>
      </c>
      <c r="B983097" s="94">
        <v>79345</v>
      </c>
      <c r="C983097" s="94">
        <v>295015</v>
      </c>
    </row>
    <row r="983098" spans="1:3" ht="24">
      <c r="A983098" s="23" t="s">
        <v>12</v>
      </c>
      <c r="B983098" s="95">
        <v>0</v>
      </c>
      <c r="C983098" s="95">
        <v>0</v>
      </c>
    </row>
    <row r="999426" spans="1:3" ht="36">
      <c r="A999426" s="23" t="s">
        <v>74</v>
      </c>
      <c r="B999426" s="70" t="s">
        <v>75</v>
      </c>
      <c r="C999426" s="70"/>
    </row>
    <row r="999427" spans="1:3" ht="24">
      <c r="A999427" s="23" t="s">
        <v>76</v>
      </c>
      <c r="B999427" s="70" t="s">
        <v>77</v>
      </c>
      <c r="C999427" s="70"/>
    </row>
    <row r="999428" spans="1:3">
      <c r="A999428" s="23" t="s">
        <v>135</v>
      </c>
      <c r="B999428" s="70" t="s">
        <v>148</v>
      </c>
      <c r="C999428" s="70" t="s">
        <v>72</v>
      </c>
    </row>
    <row r="999429" spans="1:3" ht="24">
      <c r="A999429" s="23" t="s">
        <v>78</v>
      </c>
      <c r="B999429" s="94">
        <v>29566</v>
      </c>
      <c r="C999429" s="94">
        <v>73709</v>
      </c>
    </row>
    <row r="999430" spans="1:3" ht="24">
      <c r="A999430" s="23" t="s">
        <v>79</v>
      </c>
      <c r="B999430" s="94">
        <v>34890</v>
      </c>
      <c r="C999430" s="94">
        <v>87092</v>
      </c>
    </row>
    <row r="999431" spans="1:3" ht="24">
      <c r="A999431" s="23" t="s">
        <v>80</v>
      </c>
      <c r="B999431" s="94">
        <v>34380</v>
      </c>
      <c r="C999431" s="94">
        <v>84398</v>
      </c>
    </row>
    <row r="999432" spans="1:3" ht="24">
      <c r="A999432" s="23" t="s">
        <v>81</v>
      </c>
      <c r="B999432" s="94">
        <v>40398</v>
      </c>
      <c r="C999432" s="94">
        <v>101434</v>
      </c>
    </row>
    <row r="999433" spans="1:3" ht="24">
      <c r="A999433" s="23" t="s">
        <v>82</v>
      </c>
      <c r="B999433" s="94">
        <v>38610</v>
      </c>
      <c r="C999433" s="94">
        <v>97966</v>
      </c>
    </row>
    <row r="999434" spans="1:3" ht="24">
      <c r="A999434" s="23" t="s">
        <v>83</v>
      </c>
      <c r="B999434" s="94">
        <v>50120</v>
      </c>
      <c r="C999434" s="94">
        <v>116716</v>
      </c>
    </row>
    <row r="999435" spans="1:3" ht="24">
      <c r="A999435" s="23" t="s">
        <v>84</v>
      </c>
      <c r="B999435" s="94">
        <v>42720</v>
      </c>
      <c r="C999435" s="94">
        <v>109341</v>
      </c>
    </row>
    <row r="999436" spans="1:3" ht="24">
      <c r="A999436" s="23" t="s">
        <v>85</v>
      </c>
      <c r="B999436" s="94">
        <v>41749</v>
      </c>
      <c r="C999436" s="94">
        <v>104011</v>
      </c>
    </row>
    <row r="999437" spans="1:3" ht="24">
      <c r="A999437" s="23" t="s">
        <v>86</v>
      </c>
      <c r="B999437" s="94">
        <v>32536</v>
      </c>
      <c r="C999437" s="94">
        <v>98627</v>
      </c>
    </row>
    <row r="999438" spans="1:3" ht="24">
      <c r="A999438" s="23" t="s">
        <v>87</v>
      </c>
      <c r="B999438" s="94">
        <v>37442</v>
      </c>
      <c r="C999438" s="94">
        <v>107659</v>
      </c>
    </row>
    <row r="999439" spans="1:3" ht="24">
      <c r="A999439" s="23" t="s">
        <v>88</v>
      </c>
      <c r="B999439" s="94">
        <v>40752</v>
      </c>
      <c r="C999439" s="94">
        <v>117954</v>
      </c>
    </row>
    <row r="999440" spans="1:3" ht="24">
      <c r="A999440" s="23" t="s">
        <v>89</v>
      </c>
      <c r="B999440" s="94">
        <v>39612</v>
      </c>
      <c r="C999440" s="94">
        <v>122125</v>
      </c>
    </row>
    <row r="999441" spans="1:3" ht="24">
      <c r="A999441" s="23" t="s">
        <v>90</v>
      </c>
      <c r="B999441" s="94">
        <v>68955</v>
      </c>
      <c r="C999441" s="94">
        <v>136480</v>
      </c>
    </row>
    <row r="999442" spans="1:3" ht="24">
      <c r="A999442" s="23" t="s">
        <v>91</v>
      </c>
      <c r="B999442" s="94">
        <v>77422</v>
      </c>
      <c r="C999442" s="94">
        <v>138272</v>
      </c>
    </row>
    <row r="999443" spans="1:3" ht="24">
      <c r="A999443" s="23" t="s">
        <v>92</v>
      </c>
      <c r="B999443" s="94">
        <v>64699</v>
      </c>
      <c r="C999443" s="94">
        <v>132831</v>
      </c>
    </row>
    <row r="999444" spans="1:3" ht="24">
      <c r="A999444" s="23" t="s">
        <v>93</v>
      </c>
      <c r="B999444" s="94">
        <v>80049</v>
      </c>
      <c r="C999444" s="94">
        <v>147332</v>
      </c>
    </row>
    <row r="999445" spans="1:3" ht="24">
      <c r="A999445" s="23" t="s">
        <v>94</v>
      </c>
      <c r="B999445" s="94">
        <v>79290</v>
      </c>
      <c r="C999445" s="94">
        <v>153180</v>
      </c>
    </row>
    <row r="999446" spans="1:3" ht="24">
      <c r="A999446" s="23" t="s">
        <v>95</v>
      </c>
      <c r="B999446" s="94">
        <v>89835</v>
      </c>
      <c r="C999446" s="94">
        <v>167808</v>
      </c>
    </row>
    <row r="999447" spans="1:3" ht="24">
      <c r="A999447" s="23" t="s">
        <v>96</v>
      </c>
      <c r="B999447" s="94">
        <v>94436</v>
      </c>
      <c r="C999447" s="94">
        <v>173615</v>
      </c>
    </row>
    <row r="999448" spans="1:3" ht="24">
      <c r="A999448" s="23" t="s">
        <v>97</v>
      </c>
      <c r="B999448" s="94">
        <v>111562</v>
      </c>
      <c r="C999448" s="94">
        <v>194580</v>
      </c>
    </row>
    <row r="999449" spans="1:3" ht="24">
      <c r="A999449" s="23" t="s">
        <v>98</v>
      </c>
      <c r="B999449" s="94">
        <v>114126</v>
      </c>
      <c r="C999449" s="94">
        <v>212474</v>
      </c>
    </row>
    <row r="999450" spans="1:3" ht="24">
      <c r="A999450" s="23" t="s">
        <v>99</v>
      </c>
      <c r="B999450" s="94">
        <v>109317</v>
      </c>
      <c r="C999450" s="94">
        <v>208185</v>
      </c>
    </row>
    <row r="999451" spans="1:3" ht="24">
      <c r="A999451" s="23" t="s">
        <v>100</v>
      </c>
      <c r="B999451" s="94">
        <v>95872</v>
      </c>
      <c r="C999451" s="94">
        <v>200792</v>
      </c>
    </row>
    <row r="999452" spans="1:3" ht="24">
      <c r="A999452" s="23" t="s">
        <v>101</v>
      </c>
      <c r="B999452" s="94">
        <v>96282</v>
      </c>
      <c r="C999452" s="94">
        <v>205081</v>
      </c>
    </row>
    <row r="999453" spans="1:3" ht="24">
      <c r="A999453" s="23" t="s">
        <v>102</v>
      </c>
      <c r="B999453" s="94">
        <v>95233</v>
      </c>
      <c r="C999453" s="94">
        <v>214637</v>
      </c>
    </row>
    <row r="999454" spans="1:3" ht="24">
      <c r="A999454" s="23" t="s">
        <v>103</v>
      </c>
      <c r="B999454" s="94">
        <v>63483</v>
      </c>
      <c r="C999454" s="94">
        <v>177006</v>
      </c>
    </row>
    <row r="999455" spans="1:3" ht="24">
      <c r="A999455" s="23" t="s">
        <v>104</v>
      </c>
      <c r="B999455" s="94">
        <v>78325</v>
      </c>
      <c r="C999455" s="94">
        <v>187566</v>
      </c>
    </row>
    <row r="999456" spans="1:3" ht="24">
      <c r="A999456" s="23" t="s">
        <v>105</v>
      </c>
      <c r="B999456" s="94">
        <v>98600</v>
      </c>
      <c r="C999456" s="94">
        <v>213597</v>
      </c>
    </row>
    <row r="999457" spans="1:3" ht="24">
      <c r="A999457" s="23" t="s">
        <v>106</v>
      </c>
      <c r="B999457" s="94">
        <v>101095</v>
      </c>
      <c r="C999457" s="94">
        <v>217335</v>
      </c>
    </row>
    <row r="999458" spans="1:3" ht="24">
      <c r="A999458" s="23" t="s">
        <v>107</v>
      </c>
      <c r="B999458" s="94">
        <v>105224</v>
      </c>
      <c r="C999458" s="94">
        <v>220563</v>
      </c>
    </row>
    <row r="999459" spans="1:3" ht="24">
      <c r="A999459" s="23" t="s">
        <v>108</v>
      </c>
      <c r="B999459" s="94">
        <v>82618</v>
      </c>
      <c r="C999459" s="94">
        <v>202396</v>
      </c>
    </row>
    <row r="999460" spans="1:3" ht="24">
      <c r="A999460" s="23" t="s">
        <v>109</v>
      </c>
      <c r="B999460" s="94">
        <v>87855</v>
      </c>
      <c r="C999460" s="94">
        <v>221869</v>
      </c>
    </row>
    <row r="999461" spans="1:3" ht="24">
      <c r="A999461" s="23" t="s">
        <v>110</v>
      </c>
      <c r="B999461" s="94">
        <v>91112</v>
      </c>
      <c r="C999461" s="94">
        <v>220092</v>
      </c>
    </row>
    <row r="999462" spans="1:3" ht="24">
      <c r="A999462" s="23" t="s">
        <v>111</v>
      </c>
      <c r="B999462" s="94">
        <v>75957</v>
      </c>
      <c r="C999462" s="94">
        <v>204799</v>
      </c>
    </row>
    <row r="999463" spans="1:3" ht="24">
      <c r="A999463" s="23" t="s">
        <v>112</v>
      </c>
      <c r="B999463" s="94">
        <v>101344</v>
      </c>
      <c r="C999463" s="94">
        <v>220929</v>
      </c>
    </row>
    <row r="999464" spans="1:3" ht="24">
      <c r="A999464" s="23" t="s">
        <v>113</v>
      </c>
      <c r="B999464" s="94">
        <v>95208</v>
      </c>
      <c r="C999464" s="94">
        <v>207239</v>
      </c>
    </row>
    <row r="999465" spans="1:3" ht="24">
      <c r="A999465" s="23" t="s">
        <v>114</v>
      </c>
      <c r="B999465" s="94">
        <v>82826</v>
      </c>
      <c r="C999465" s="94">
        <v>217243</v>
      </c>
    </row>
    <row r="999466" spans="1:3" ht="24">
      <c r="A999466" s="23" t="s">
        <v>115</v>
      </c>
      <c r="B999466" s="94">
        <v>75602</v>
      </c>
      <c r="C999466" s="94">
        <v>217982</v>
      </c>
    </row>
    <row r="999467" spans="1:3" ht="24">
      <c r="A999467" s="23" t="s">
        <v>116</v>
      </c>
      <c r="B999467" s="94">
        <v>89544</v>
      </c>
      <c r="C999467" s="94">
        <v>223519</v>
      </c>
    </row>
    <row r="999468" spans="1:3" ht="24">
      <c r="A999468" s="23" t="s">
        <v>117</v>
      </c>
      <c r="B999468" s="94">
        <v>89058</v>
      </c>
      <c r="C999468" s="94">
        <v>237062</v>
      </c>
    </row>
    <row r="999469" spans="1:3" ht="24">
      <c r="A999469" s="23" t="s">
        <v>118</v>
      </c>
      <c r="B999469" s="94">
        <v>85923</v>
      </c>
      <c r="C999469" s="94">
        <v>229509</v>
      </c>
    </row>
    <row r="999470" spans="1:3" ht="24">
      <c r="A999470" s="23" t="s">
        <v>119</v>
      </c>
      <c r="B999470" s="94">
        <v>83479</v>
      </c>
      <c r="C999470" s="94">
        <v>236310</v>
      </c>
    </row>
    <row r="999471" spans="1:3" ht="24">
      <c r="A999471" s="23" t="s">
        <v>120</v>
      </c>
      <c r="B999471" s="94">
        <v>72772</v>
      </c>
      <c r="C999471" s="94">
        <v>237178</v>
      </c>
    </row>
    <row r="999472" spans="1:3" ht="24">
      <c r="A999472" s="23" t="s">
        <v>121</v>
      </c>
      <c r="B999472" s="94">
        <v>89276</v>
      </c>
      <c r="C999472" s="94">
        <v>233462</v>
      </c>
    </row>
    <row r="999473" spans="1:3" ht="24">
      <c r="A999473" s="23" t="s">
        <v>122</v>
      </c>
      <c r="B999473" s="94">
        <v>82978</v>
      </c>
      <c r="C999473" s="94">
        <v>243637</v>
      </c>
    </row>
    <row r="999474" spans="1:3" ht="24">
      <c r="A999474" s="23" t="s">
        <v>123</v>
      </c>
      <c r="B999474" s="94">
        <v>91827</v>
      </c>
      <c r="C999474" s="94">
        <v>251853</v>
      </c>
    </row>
    <row r="999475" spans="1:3" ht="24">
      <c r="A999475" s="23" t="s">
        <v>124</v>
      </c>
      <c r="B999475" s="94">
        <v>87055</v>
      </c>
      <c r="C999475" s="94">
        <v>262292</v>
      </c>
    </row>
    <row r="999476" spans="1:3" ht="24">
      <c r="A999476" s="23" t="s">
        <v>125</v>
      </c>
      <c r="B999476" s="94">
        <v>105838</v>
      </c>
      <c r="C999476" s="94">
        <v>275267</v>
      </c>
    </row>
    <row r="999477" spans="1:3" ht="24">
      <c r="A999477" s="23" t="s">
        <v>126</v>
      </c>
      <c r="B999477" s="94">
        <v>81676</v>
      </c>
      <c r="C999477" s="94">
        <v>283634</v>
      </c>
    </row>
    <row r="999478" spans="1:3" ht="24">
      <c r="A999478" s="23" t="s">
        <v>8</v>
      </c>
      <c r="B999478" s="94">
        <v>82029</v>
      </c>
      <c r="C999478" s="94">
        <v>286179</v>
      </c>
    </row>
    <row r="999479" spans="1:3" ht="24">
      <c r="A999479" s="23" t="s">
        <v>9</v>
      </c>
      <c r="B999479" s="94">
        <v>88459</v>
      </c>
      <c r="C999479" s="94">
        <v>286047</v>
      </c>
    </row>
    <row r="999480" spans="1:3" ht="24">
      <c r="A999480" s="23" t="s">
        <v>10</v>
      </c>
      <c r="B999480" s="94">
        <v>73043</v>
      </c>
      <c r="C999480" s="94">
        <v>307363</v>
      </c>
    </row>
    <row r="999481" spans="1:3" ht="24">
      <c r="A999481" s="23" t="s">
        <v>11</v>
      </c>
      <c r="B999481" s="94">
        <v>79345</v>
      </c>
      <c r="C999481" s="94">
        <v>295015</v>
      </c>
    </row>
    <row r="999482" spans="1:3" ht="24">
      <c r="A999482" s="23" t="s">
        <v>12</v>
      </c>
      <c r="B999482" s="95">
        <v>0</v>
      </c>
      <c r="C999482" s="95">
        <v>0</v>
      </c>
    </row>
    <row r="1015810" spans="1:3" ht="36">
      <c r="A1015810" s="23" t="s">
        <v>74</v>
      </c>
      <c r="B1015810" s="70" t="s">
        <v>75</v>
      </c>
      <c r="C1015810" s="70"/>
    </row>
    <row r="1015811" spans="1:3" ht="24">
      <c r="A1015811" s="23" t="s">
        <v>76</v>
      </c>
      <c r="B1015811" s="70" t="s">
        <v>77</v>
      </c>
      <c r="C1015811" s="70"/>
    </row>
    <row r="1015812" spans="1:3">
      <c r="A1015812" s="23" t="s">
        <v>135</v>
      </c>
      <c r="B1015812" s="70" t="s">
        <v>148</v>
      </c>
      <c r="C1015812" s="70" t="s">
        <v>72</v>
      </c>
    </row>
    <row r="1015813" spans="1:3" ht="24">
      <c r="A1015813" s="23" t="s">
        <v>78</v>
      </c>
      <c r="B1015813" s="94">
        <v>29566</v>
      </c>
      <c r="C1015813" s="94">
        <v>73709</v>
      </c>
    </row>
    <row r="1015814" spans="1:3" ht="24">
      <c r="A1015814" s="23" t="s">
        <v>79</v>
      </c>
      <c r="B1015814" s="94">
        <v>34890</v>
      </c>
      <c r="C1015814" s="94">
        <v>87092</v>
      </c>
    </row>
    <row r="1015815" spans="1:3" ht="24">
      <c r="A1015815" s="23" t="s">
        <v>80</v>
      </c>
      <c r="B1015815" s="94">
        <v>34380</v>
      </c>
      <c r="C1015815" s="94">
        <v>84398</v>
      </c>
    </row>
    <row r="1015816" spans="1:3" ht="24">
      <c r="A1015816" s="23" t="s">
        <v>81</v>
      </c>
      <c r="B1015816" s="94">
        <v>40398</v>
      </c>
      <c r="C1015816" s="94">
        <v>101434</v>
      </c>
    </row>
    <row r="1015817" spans="1:3" ht="24">
      <c r="A1015817" s="23" t="s">
        <v>82</v>
      </c>
      <c r="B1015817" s="94">
        <v>38610</v>
      </c>
      <c r="C1015817" s="94">
        <v>97966</v>
      </c>
    </row>
    <row r="1015818" spans="1:3" ht="24">
      <c r="A1015818" s="23" t="s">
        <v>83</v>
      </c>
      <c r="B1015818" s="94">
        <v>50120</v>
      </c>
      <c r="C1015818" s="94">
        <v>116716</v>
      </c>
    </row>
    <row r="1015819" spans="1:3" ht="24">
      <c r="A1015819" s="23" t="s">
        <v>84</v>
      </c>
      <c r="B1015819" s="94">
        <v>42720</v>
      </c>
      <c r="C1015819" s="94">
        <v>109341</v>
      </c>
    </row>
    <row r="1015820" spans="1:3" ht="24">
      <c r="A1015820" s="23" t="s">
        <v>85</v>
      </c>
      <c r="B1015820" s="94">
        <v>41749</v>
      </c>
      <c r="C1015820" s="94">
        <v>104011</v>
      </c>
    </row>
    <row r="1015821" spans="1:3" ht="24">
      <c r="A1015821" s="23" t="s">
        <v>86</v>
      </c>
      <c r="B1015821" s="94">
        <v>32536</v>
      </c>
      <c r="C1015821" s="94">
        <v>98627</v>
      </c>
    </row>
    <row r="1015822" spans="1:3" ht="24">
      <c r="A1015822" s="23" t="s">
        <v>87</v>
      </c>
      <c r="B1015822" s="94">
        <v>37442</v>
      </c>
      <c r="C1015822" s="94">
        <v>107659</v>
      </c>
    </row>
    <row r="1015823" spans="1:3" ht="24">
      <c r="A1015823" s="23" t="s">
        <v>88</v>
      </c>
      <c r="B1015823" s="94">
        <v>40752</v>
      </c>
      <c r="C1015823" s="94">
        <v>117954</v>
      </c>
    </row>
    <row r="1015824" spans="1:3" ht="24">
      <c r="A1015824" s="23" t="s">
        <v>89</v>
      </c>
      <c r="B1015824" s="94">
        <v>39612</v>
      </c>
      <c r="C1015824" s="94">
        <v>122125</v>
      </c>
    </row>
    <row r="1015825" spans="1:3" ht="24">
      <c r="A1015825" s="23" t="s">
        <v>90</v>
      </c>
      <c r="B1015825" s="94">
        <v>68955</v>
      </c>
      <c r="C1015825" s="94">
        <v>136480</v>
      </c>
    </row>
    <row r="1015826" spans="1:3" ht="24">
      <c r="A1015826" s="23" t="s">
        <v>91</v>
      </c>
      <c r="B1015826" s="94">
        <v>77422</v>
      </c>
      <c r="C1015826" s="94">
        <v>138272</v>
      </c>
    </row>
    <row r="1015827" spans="1:3" ht="24">
      <c r="A1015827" s="23" t="s">
        <v>92</v>
      </c>
      <c r="B1015827" s="94">
        <v>64699</v>
      </c>
      <c r="C1015827" s="94">
        <v>132831</v>
      </c>
    </row>
    <row r="1015828" spans="1:3" ht="24">
      <c r="A1015828" s="23" t="s">
        <v>93</v>
      </c>
      <c r="B1015828" s="94">
        <v>80049</v>
      </c>
      <c r="C1015828" s="94">
        <v>147332</v>
      </c>
    </row>
    <row r="1015829" spans="1:3" ht="24">
      <c r="A1015829" s="23" t="s">
        <v>94</v>
      </c>
      <c r="B1015829" s="94">
        <v>79290</v>
      </c>
      <c r="C1015829" s="94">
        <v>153180</v>
      </c>
    </row>
    <row r="1015830" spans="1:3" ht="24">
      <c r="A1015830" s="23" t="s">
        <v>95</v>
      </c>
      <c r="B1015830" s="94">
        <v>89835</v>
      </c>
      <c r="C1015830" s="94">
        <v>167808</v>
      </c>
    </row>
    <row r="1015831" spans="1:3" ht="24">
      <c r="A1015831" s="23" t="s">
        <v>96</v>
      </c>
      <c r="B1015831" s="94">
        <v>94436</v>
      </c>
      <c r="C1015831" s="94">
        <v>173615</v>
      </c>
    </row>
    <row r="1015832" spans="1:3" ht="24">
      <c r="A1015832" s="23" t="s">
        <v>97</v>
      </c>
      <c r="B1015832" s="94">
        <v>111562</v>
      </c>
      <c r="C1015832" s="94">
        <v>194580</v>
      </c>
    </row>
    <row r="1015833" spans="1:3" ht="24">
      <c r="A1015833" s="23" t="s">
        <v>98</v>
      </c>
      <c r="B1015833" s="94">
        <v>114126</v>
      </c>
      <c r="C1015833" s="94">
        <v>212474</v>
      </c>
    </row>
    <row r="1015834" spans="1:3" ht="24">
      <c r="A1015834" s="23" t="s">
        <v>99</v>
      </c>
      <c r="B1015834" s="94">
        <v>109317</v>
      </c>
      <c r="C1015834" s="94">
        <v>208185</v>
      </c>
    </row>
    <row r="1015835" spans="1:3" ht="24">
      <c r="A1015835" s="23" t="s">
        <v>100</v>
      </c>
      <c r="B1015835" s="94">
        <v>95872</v>
      </c>
      <c r="C1015835" s="94">
        <v>200792</v>
      </c>
    </row>
    <row r="1015836" spans="1:3" ht="24">
      <c r="A1015836" s="23" t="s">
        <v>101</v>
      </c>
      <c r="B1015836" s="94">
        <v>96282</v>
      </c>
      <c r="C1015836" s="94">
        <v>205081</v>
      </c>
    </row>
    <row r="1015837" spans="1:3" ht="24">
      <c r="A1015837" s="23" t="s">
        <v>102</v>
      </c>
      <c r="B1015837" s="94">
        <v>95233</v>
      </c>
      <c r="C1015837" s="94">
        <v>214637</v>
      </c>
    </row>
    <row r="1015838" spans="1:3" ht="24">
      <c r="A1015838" s="23" t="s">
        <v>103</v>
      </c>
      <c r="B1015838" s="94">
        <v>63483</v>
      </c>
      <c r="C1015838" s="94">
        <v>177006</v>
      </c>
    </row>
    <row r="1015839" spans="1:3" ht="24">
      <c r="A1015839" s="23" t="s">
        <v>104</v>
      </c>
      <c r="B1015839" s="94">
        <v>78325</v>
      </c>
      <c r="C1015839" s="94">
        <v>187566</v>
      </c>
    </row>
    <row r="1015840" spans="1:3" ht="24">
      <c r="A1015840" s="23" t="s">
        <v>105</v>
      </c>
      <c r="B1015840" s="94">
        <v>98600</v>
      </c>
      <c r="C1015840" s="94">
        <v>213597</v>
      </c>
    </row>
    <row r="1015841" spans="1:3" ht="24">
      <c r="A1015841" s="23" t="s">
        <v>106</v>
      </c>
      <c r="B1015841" s="94">
        <v>101095</v>
      </c>
      <c r="C1015841" s="94">
        <v>217335</v>
      </c>
    </row>
    <row r="1015842" spans="1:3" ht="24">
      <c r="A1015842" s="23" t="s">
        <v>107</v>
      </c>
      <c r="B1015842" s="94">
        <v>105224</v>
      </c>
      <c r="C1015842" s="94">
        <v>220563</v>
      </c>
    </row>
    <row r="1015843" spans="1:3" ht="24">
      <c r="A1015843" s="23" t="s">
        <v>108</v>
      </c>
      <c r="B1015843" s="94">
        <v>82618</v>
      </c>
      <c r="C1015843" s="94">
        <v>202396</v>
      </c>
    </row>
    <row r="1015844" spans="1:3" ht="24">
      <c r="A1015844" s="23" t="s">
        <v>109</v>
      </c>
      <c r="B1015844" s="94">
        <v>87855</v>
      </c>
      <c r="C1015844" s="94">
        <v>221869</v>
      </c>
    </row>
    <row r="1015845" spans="1:3" ht="24">
      <c r="A1015845" s="23" t="s">
        <v>110</v>
      </c>
      <c r="B1015845" s="94">
        <v>91112</v>
      </c>
      <c r="C1015845" s="94">
        <v>220092</v>
      </c>
    </row>
    <row r="1015846" spans="1:3" ht="24">
      <c r="A1015846" s="23" t="s">
        <v>111</v>
      </c>
      <c r="B1015846" s="94">
        <v>75957</v>
      </c>
      <c r="C1015846" s="94">
        <v>204799</v>
      </c>
    </row>
    <row r="1015847" spans="1:3" ht="24">
      <c r="A1015847" s="23" t="s">
        <v>112</v>
      </c>
      <c r="B1015847" s="94">
        <v>101344</v>
      </c>
      <c r="C1015847" s="94">
        <v>220929</v>
      </c>
    </row>
    <row r="1015848" spans="1:3" ht="24">
      <c r="A1015848" s="23" t="s">
        <v>113</v>
      </c>
      <c r="B1015848" s="94">
        <v>95208</v>
      </c>
      <c r="C1015848" s="94">
        <v>207239</v>
      </c>
    </row>
    <row r="1015849" spans="1:3" ht="24">
      <c r="A1015849" s="23" t="s">
        <v>114</v>
      </c>
      <c r="B1015849" s="94">
        <v>82826</v>
      </c>
      <c r="C1015849" s="94">
        <v>217243</v>
      </c>
    </row>
    <row r="1015850" spans="1:3" ht="24">
      <c r="A1015850" s="23" t="s">
        <v>115</v>
      </c>
      <c r="B1015850" s="94">
        <v>75602</v>
      </c>
      <c r="C1015850" s="94">
        <v>217982</v>
      </c>
    </row>
    <row r="1015851" spans="1:3" ht="24">
      <c r="A1015851" s="23" t="s">
        <v>116</v>
      </c>
      <c r="B1015851" s="94">
        <v>89544</v>
      </c>
      <c r="C1015851" s="94">
        <v>223519</v>
      </c>
    </row>
    <row r="1015852" spans="1:3" ht="24">
      <c r="A1015852" s="23" t="s">
        <v>117</v>
      </c>
      <c r="B1015852" s="94">
        <v>89058</v>
      </c>
      <c r="C1015852" s="94">
        <v>237062</v>
      </c>
    </row>
    <row r="1015853" spans="1:3" ht="24">
      <c r="A1015853" s="23" t="s">
        <v>118</v>
      </c>
      <c r="B1015853" s="94">
        <v>85923</v>
      </c>
      <c r="C1015853" s="94">
        <v>229509</v>
      </c>
    </row>
    <row r="1015854" spans="1:3" ht="24">
      <c r="A1015854" s="23" t="s">
        <v>119</v>
      </c>
      <c r="B1015854" s="94">
        <v>83479</v>
      </c>
      <c r="C1015854" s="94">
        <v>236310</v>
      </c>
    </row>
    <row r="1015855" spans="1:3" ht="24">
      <c r="A1015855" s="23" t="s">
        <v>120</v>
      </c>
      <c r="B1015855" s="94">
        <v>72772</v>
      </c>
      <c r="C1015855" s="94">
        <v>237178</v>
      </c>
    </row>
    <row r="1015856" spans="1:3" ht="24">
      <c r="A1015856" s="23" t="s">
        <v>121</v>
      </c>
      <c r="B1015856" s="94">
        <v>89276</v>
      </c>
      <c r="C1015856" s="94">
        <v>233462</v>
      </c>
    </row>
    <row r="1015857" spans="1:3" ht="24">
      <c r="A1015857" s="23" t="s">
        <v>122</v>
      </c>
      <c r="B1015857" s="94">
        <v>82978</v>
      </c>
      <c r="C1015857" s="94">
        <v>243637</v>
      </c>
    </row>
    <row r="1015858" spans="1:3" ht="24">
      <c r="A1015858" s="23" t="s">
        <v>123</v>
      </c>
      <c r="B1015858" s="94">
        <v>91827</v>
      </c>
      <c r="C1015858" s="94">
        <v>251853</v>
      </c>
    </row>
    <row r="1015859" spans="1:3" ht="24">
      <c r="A1015859" s="23" t="s">
        <v>124</v>
      </c>
      <c r="B1015859" s="94">
        <v>87055</v>
      </c>
      <c r="C1015859" s="94">
        <v>262292</v>
      </c>
    </row>
    <row r="1015860" spans="1:3" ht="24">
      <c r="A1015860" s="23" t="s">
        <v>125</v>
      </c>
      <c r="B1015860" s="94">
        <v>105838</v>
      </c>
      <c r="C1015860" s="94">
        <v>275267</v>
      </c>
    </row>
    <row r="1015861" spans="1:3" ht="24">
      <c r="A1015861" s="23" t="s">
        <v>126</v>
      </c>
      <c r="B1015861" s="94">
        <v>81676</v>
      </c>
      <c r="C1015861" s="94">
        <v>283634</v>
      </c>
    </row>
    <row r="1015862" spans="1:3" ht="24">
      <c r="A1015862" s="23" t="s">
        <v>8</v>
      </c>
      <c r="B1015862" s="94">
        <v>82029</v>
      </c>
      <c r="C1015862" s="94">
        <v>286179</v>
      </c>
    </row>
    <row r="1015863" spans="1:3" ht="24">
      <c r="A1015863" s="23" t="s">
        <v>9</v>
      </c>
      <c r="B1015863" s="94">
        <v>88459</v>
      </c>
      <c r="C1015863" s="94">
        <v>286047</v>
      </c>
    </row>
    <row r="1015864" spans="1:3" ht="24">
      <c r="A1015864" s="23" t="s">
        <v>10</v>
      </c>
      <c r="B1015864" s="94">
        <v>73043</v>
      </c>
      <c r="C1015864" s="94">
        <v>307363</v>
      </c>
    </row>
    <row r="1015865" spans="1:3" ht="24">
      <c r="A1015865" s="23" t="s">
        <v>11</v>
      </c>
      <c r="B1015865" s="94">
        <v>79345</v>
      </c>
      <c r="C1015865" s="94">
        <v>295015</v>
      </c>
    </row>
    <row r="1015866" spans="1:3" ht="24">
      <c r="A1015866" s="23" t="s">
        <v>12</v>
      </c>
      <c r="B1015866" s="95">
        <v>0</v>
      </c>
      <c r="C1015866" s="95">
        <v>0</v>
      </c>
    </row>
    <row r="1032194" spans="1:3" ht="36">
      <c r="A1032194" s="23" t="s">
        <v>74</v>
      </c>
      <c r="B1032194" s="70" t="s">
        <v>75</v>
      </c>
      <c r="C1032194" s="70"/>
    </row>
    <row r="1032195" spans="1:3" ht="24">
      <c r="A1032195" s="23" t="s">
        <v>76</v>
      </c>
      <c r="B1032195" s="70" t="s">
        <v>77</v>
      </c>
      <c r="C1032195" s="70"/>
    </row>
    <row r="1032196" spans="1:3">
      <c r="A1032196" s="23" t="s">
        <v>135</v>
      </c>
      <c r="B1032196" s="70" t="s">
        <v>148</v>
      </c>
      <c r="C1032196" s="70" t="s">
        <v>72</v>
      </c>
    </row>
    <row r="1032197" spans="1:3" ht="24">
      <c r="A1032197" s="23" t="s">
        <v>78</v>
      </c>
      <c r="B1032197" s="94">
        <v>29566</v>
      </c>
      <c r="C1032197" s="94">
        <v>73709</v>
      </c>
    </row>
    <row r="1032198" spans="1:3" ht="24">
      <c r="A1032198" s="23" t="s">
        <v>79</v>
      </c>
      <c r="B1032198" s="94">
        <v>34890</v>
      </c>
      <c r="C1032198" s="94">
        <v>87092</v>
      </c>
    </row>
    <row r="1032199" spans="1:3" ht="24">
      <c r="A1032199" s="23" t="s">
        <v>80</v>
      </c>
      <c r="B1032199" s="94">
        <v>34380</v>
      </c>
      <c r="C1032199" s="94">
        <v>84398</v>
      </c>
    </row>
    <row r="1032200" spans="1:3" ht="24">
      <c r="A1032200" s="23" t="s">
        <v>81</v>
      </c>
      <c r="B1032200" s="94">
        <v>40398</v>
      </c>
      <c r="C1032200" s="94">
        <v>101434</v>
      </c>
    </row>
    <row r="1032201" spans="1:3" ht="24">
      <c r="A1032201" s="23" t="s">
        <v>82</v>
      </c>
      <c r="B1032201" s="94">
        <v>38610</v>
      </c>
      <c r="C1032201" s="94">
        <v>97966</v>
      </c>
    </row>
    <row r="1032202" spans="1:3" ht="24">
      <c r="A1032202" s="23" t="s">
        <v>83</v>
      </c>
      <c r="B1032202" s="94">
        <v>50120</v>
      </c>
      <c r="C1032202" s="94">
        <v>116716</v>
      </c>
    </row>
    <row r="1032203" spans="1:3" ht="24">
      <c r="A1032203" s="23" t="s">
        <v>84</v>
      </c>
      <c r="B1032203" s="94">
        <v>42720</v>
      </c>
      <c r="C1032203" s="94">
        <v>109341</v>
      </c>
    </row>
    <row r="1032204" spans="1:3" ht="24">
      <c r="A1032204" s="23" t="s">
        <v>85</v>
      </c>
      <c r="B1032204" s="94">
        <v>41749</v>
      </c>
      <c r="C1032204" s="94">
        <v>104011</v>
      </c>
    </row>
    <row r="1032205" spans="1:3" ht="24">
      <c r="A1032205" s="23" t="s">
        <v>86</v>
      </c>
      <c r="B1032205" s="94">
        <v>32536</v>
      </c>
      <c r="C1032205" s="94">
        <v>98627</v>
      </c>
    </row>
    <row r="1032206" spans="1:3" ht="24">
      <c r="A1032206" s="23" t="s">
        <v>87</v>
      </c>
      <c r="B1032206" s="94">
        <v>37442</v>
      </c>
      <c r="C1032206" s="94">
        <v>107659</v>
      </c>
    </row>
    <row r="1032207" spans="1:3" ht="24">
      <c r="A1032207" s="23" t="s">
        <v>88</v>
      </c>
      <c r="B1032207" s="94">
        <v>40752</v>
      </c>
      <c r="C1032207" s="94">
        <v>117954</v>
      </c>
    </row>
    <row r="1032208" spans="1:3" ht="24">
      <c r="A1032208" s="23" t="s">
        <v>89</v>
      </c>
      <c r="B1032208" s="94">
        <v>39612</v>
      </c>
      <c r="C1032208" s="94">
        <v>122125</v>
      </c>
    </row>
    <row r="1032209" spans="1:3" ht="24">
      <c r="A1032209" s="23" t="s">
        <v>90</v>
      </c>
      <c r="B1032209" s="94">
        <v>68955</v>
      </c>
      <c r="C1032209" s="94">
        <v>136480</v>
      </c>
    </row>
    <row r="1032210" spans="1:3" ht="24">
      <c r="A1032210" s="23" t="s">
        <v>91</v>
      </c>
      <c r="B1032210" s="94">
        <v>77422</v>
      </c>
      <c r="C1032210" s="94">
        <v>138272</v>
      </c>
    </row>
    <row r="1032211" spans="1:3" ht="24">
      <c r="A1032211" s="23" t="s">
        <v>92</v>
      </c>
      <c r="B1032211" s="94">
        <v>64699</v>
      </c>
      <c r="C1032211" s="94">
        <v>132831</v>
      </c>
    </row>
    <row r="1032212" spans="1:3" ht="24">
      <c r="A1032212" s="23" t="s">
        <v>93</v>
      </c>
      <c r="B1032212" s="94">
        <v>80049</v>
      </c>
      <c r="C1032212" s="94">
        <v>147332</v>
      </c>
    </row>
    <row r="1032213" spans="1:3" ht="24">
      <c r="A1032213" s="23" t="s">
        <v>94</v>
      </c>
      <c r="B1032213" s="94">
        <v>79290</v>
      </c>
      <c r="C1032213" s="94">
        <v>153180</v>
      </c>
    </row>
    <row r="1032214" spans="1:3" ht="24">
      <c r="A1032214" s="23" t="s">
        <v>95</v>
      </c>
      <c r="B1032214" s="94">
        <v>89835</v>
      </c>
      <c r="C1032214" s="94">
        <v>167808</v>
      </c>
    </row>
    <row r="1032215" spans="1:3" ht="24">
      <c r="A1032215" s="23" t="s">
        <v>96</v>
      </c>
      <c r="B1032215" s="94">
        <v>94436</v>
      </c>
      <c r="C1032215" s="94">
        <v>173615</v>
      </c>
    </row>
    <row r="1032216" spans="1:3" ht="24">
      <c r="A1032216" s="23" t="s">
        <v>97</v>
      </c>
      <c r="B1032216" s="94">
        <v>111562</v>
      </c>
      <c r="C1032216" s="94">
        <v>194580</v>
      </c>
    </row>
    <row r="1032217" spans="1:3" ht="24">
      <c r="A1032217" s="23" t="s">
        <v>98</v>
      </c>
      <c r="B1032217" s="94">
        <v>114126</v>
      </c>
      <c r="C1032217" s="94">
        <v>212474</v>
      </c>
    </row>
    <row r="1032218" spans="1:3" ht="24">
      <c r="A1032218" s="23" t="s">
        <v>99</v>
      </c>
      <c r="B1032218" s="94">
        <v>109317</v>
      </c>
      <c r="C1032218" s="94">
        <v>208185</v>
      </c>
    </row>
    <row r="1032219" spans="1:3" ht="24">
      <c r="A1032219" s="23" t="s">
        <v>100</v>
      </c>
      <c r="B1032219" s="94">
        <v>95872</v>
      </c>
      <c r="C1032219" s="94">
        <v>200792</v>
      </c>
    </row>
    <row r="1032220" spans="1:3" ht="24">
      <c r="A1032220" s="23" t="s">
        <v>101</v>
      </c>
      <c r="B1032220" s="94">
        <v>96282</v>
      </c>
      <c r="C1032220" s="94">
        <v>205081</v>
      </c>
    </row>
    <row r="1032221" spans="1:3" ht="24">
      <c r="A1032221" s="23" t="s">
        <v>102</v>
      </c>
      <c r="B1032221" s="94">
        <v>95233</v>
      </c>
      <c r="C1032221" s="94">
        <v>214637</v>
      </c>
    </row>
    <row r="1032222" spans="1:3" ht="24">
      <c r="A1032222" s="23" t="s">
        <v>103</v>
      </c>
      <c r="B1032222" s="94">
        <v>63483</v>
      </c>
      <c r="C1032222" s="94">
        <v>177006</v>
      </c>
    </row>
    <row r="1032223" spans="1:3" ht="24">
      <c r="A1032223" s="23" t="s">
        <v>104</v>
      </c>
      <c r="B1032223" s="94">
        <v>78325</v>
      </c>
      <c r="C1032223" s="94">
        <v>187566</v>
      </c>
    </row>
    <row r="1032224" spans="1:3" ht="24">
      <c r="A1032224" s="23" t="s">
        <v>105</v>
      </c>
      <c r="B1032224" s="94">
        <v>98600</v>
      </c>
      <c r="C1032224" s="94">
        <v>213597</v>
      </c>
    </row>
    <row r="1032225" spans="1:3" ht="24">
      <c r="A1032225" s="23" t="s">
        <v>106</v>
      </c>
      <c r="B1032225" s="94">
        <v>101095</v>
      </c>
      <c r="C1032225" s="94">
        <v>217335</v>
      </c>
    </row>
    <row r="1032226" spans="1:3" ht="24">
      <c r="A1032226" s="23" t="s">
        <v>107</v>
      </c>
      <c r="B1032226" s="94">
        <v>105224</v>
      </c>
      <c r="C1032226" s="94">
        <v>220563</v>
      </c>
    </row>
    <row r="1032227" spans="1:3" ht="24">
      <c r="A1032227" s="23" t="s">
        <v>108</v>
      </c>
      <c r="B1032227" s="94">
        <v>82618</v>
      </c>
      <c r="C1032227" s="94">
        <v>202396</v>
      </c>
    </row>
    <row r="1032228" spans="1:3" ht="24">
      <c r="A1032228" s="23" t="s">
        <v>109</v>
      </c>
      <c r="B1032228" s="94">
        <v>87855</v>
      </c>
      <c r="C1032228" s="94">
        <v>221869</v>
      </c>
    </row>
    <row r="1032229" spans="1:3" ht="24">
      <c r="A1032229" s="23" t="s">
        <v>110</v>
      </c>
      <c r="B1032229" s="94">
        <v>91112</v>
      </c>
      <c r="C1032229" s="94">
        <v>220092</v>
      </c>
    </row>
    <row r="1032230" spans="1:3" ht="24">
      <c r="A1032230" s="23" t="s">
        <v>111</v>
      </c>
      <c r="B1032230" s="94">
        <v>75957</v>
      </c>
      <c r="C1032230" s="94">
        <v>204799</v>
      </c>
    </row>
    <row r="1032231" spans="1:3" ht="24">
      <c r="A1032231" s="23" t="s">
        <v>112</v>
      </c>
      <c r="B1032231" s="94">
        <v>101344</v>
      </c>
      <c r="C1032231" s="94">
        <v>220929</v>
      </c>
    </row>
    <row r="1032232" spans="1:3" ht="24">
      <c r="A1032232" s="23" t="s">
        <v>113</v>
      </c>
      <c r="B1032232" s="94">
        <v>95208</v>
      </c>
      <c r="C1032232" s="94">
        <v>207239</v>
      </c>
    </row>
    <row r="1032233" spans="1:3" ht="24">
      <c r="A1032233" s="23" t="s">
        <v>114</v>
      </c>
      <c r="B1032233" s="94">
        <v>82826</v>
      </c>
      <c r="C1032233" s="94">
        <v>217243</v>
      </c>
    </row>
    <row r="1032234" spans="1:3" ht="24">
      <c r="A1032234" s="23" t="s">
        <v>115</v>
      </c>
      <c r="B1032234" s="94">
        <v>75602</v>
      </c>
      <c r="C1032234" s="94">
        <v>217982</v>
      </c>
    </row>
    <row r="1032235" spans="1:3" ht="24">
      <c r="A1032235" s="23" t="s">
        <v>116</v>
      </c>
      <c r="B1032235" s="94">
        <v>89544</v>
      </c>
      <c r="C1032235" s="94">
        <v>223519</v>
      </c>
    </row>
    <row r="1032236" spans="1:3" ht="24">
      <c r="A1032236" s="23" t="s">
        <v>117</v>
      </c>
      <c r="B1032236" s="94">
        <v>89058</v>
      </c>
      <c r="C1032236" s="94">
        <v>237062</v>
      </c>
    </row>
    <row r="1032237" spans="1:3" ht="24">
      <c r="A1032237" s="23" t="s">
        <v>118</v>
      </c>
      <c r="B1032237" s="94">
        <v>85923</v>
      </c>
      <c r="C1032237" s="94">
        <v>229509</v>
      </c>
    </row>
    <row r="1032238" spans="1:3" ht="24">
      <c r="A1032238" s="23" t="s">
        <v>119</v>
      </c>
      <c r="B1032238" s="94">
        <v>83479</v>
      </c>
      <c r="C1032238" s="94">
        <v>236310</v>
      </c>
    </row>
    <row r="1032239" spans="1:3" ht="24">
      <c r="A1032239" s="23" t="s">
        <v>120</v>
      </c>
      <c r="B1032239" s="94">
        <v>72772</v>
      </c>
      <c r="C1032239" s="94">
        <v>237178</v>
      </c>
    </row>
    <row r="1032240" spans="1:3" ht="24">
      <c r="A1032240" s="23" t="s">
        <v>121</v>
      </c>
      <c r="B1032240" s="94">
        <v>89276</v>
      </c>
      <c r="C1032240" s="94">
        <v>233462</v>
      </c>
    </row>
    <row r="1032241" spans="1:3" ht="24">
      <c r="A1032241" s="23" t="s">
        <v>122</v>
      </c>
      <c r="B1032241" s="94">
        <v>82978</v>
      </c>
      <c r="C1032241" s="94">
        <v>243637</v>
      </c>
    </row>
    <row r="1032242" spans="1:3" ht="24">
      <c r="A1032242" s="23" t="s">
        <v>123</v>
      </c>
      <c r="B1032242" s="94">
        <v>91827</v>
      </c>
      <c r="C1032242" s="94">
        <v>251853</v>
      </c>
    </row>
    <row r="1032243" spans="1:3" ht="24">
      <c r="A1032243" s="23" t="s">
        <v>124</v>
      </c>
      <c r="B1032243" s="94">
        <v>87055</v>
      </c>
      <c r="C1032243" s="94">
        <v>262292</v>
      </c>
    </row>
    <row r="1032244" spans="1:3" ht="24">
      <c r="A1032244" s="23" t="s">
        <v>125</v>
      </c>
      <c r="B1032244" s="94">
        <v>105838</v>
      </c>
      <c r="C1032244" s="94">
        <v>275267</v>
      </c>
    </row>
    <row r="1032245" spans="1:3" ht="24">
      <c r="A1032245" s="23" t="s">
        <v>126</v>
      </c>
      <c r="B1032245" s="94">
        <v>81676</v>
      </c>
      <c r="C1032245" s="94">
        <v>283634</v>
      </c>
    </row>
    <row r="1032246" spans="1:3" ht="24">
      <c r="A1032246" s="23" t="s">
        <v>8</v>
      </c>
      <c r="B1032246" s="94">
        <v>82029</v>
      </c>
      <c r="C1032246" s="94">
        <v>286179</v>
      </c>
    </row>
    <row r="1032247" spans="1:3" ht="24">
      <c r="A1032247" s="23" t="s">
        <v>9</v>
      </c>
      <c r="B1032247" s="94">
        <v>88459</v>
      </c>
      <c r="C1032247" s="94">
        <v>286047</v>
      </c>
    </row>
    <row r="1032248" spans="1:3" ht="24">
      <c r="A1032248" s="23" t="s">
        <v>10</v>
      </c>
      <c r="B1032248" s="94">
        <v>73043</v>
      </c>
      <c r="C1032248" s="94">
        <v>307363</v>
      </c>
    </row>
    <row r="1032249" spans="1:3" ht="24">
      <c r="A1032249" s="23" t="s">
        <v>11</v>
      </c>
      <c r="B1032249" s="94">
        <v>79345</v>
      </c>
      <c r="C1032249" s="94">
        <v>295015</v>
      </c>
    </row>
    <row r="1032250" spans="1:3" ht="24">
      <c r="A1032250" s="23" t="s">
        <v>12</v>
      </c>
      <c r="B1032250" s="95">
        <v>0</v>
      </c>
      <c r="C1032250" s="95">
        <v>0</v>
      </c>
    </row>
  </sheetData>
  <mergeCells count="2">
    <mergeCell ref="B4:C4"/>
    <mergeCell ref="A60:F61"/>
  </mergeCells>
  <phoneticPr fontId="64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pageSetUpPr fitToPage="1"/>
  </sheetPr>
  <dimension ref="A1:F61"/>
  <sheetViews>
    <sheetView workbookViewId="0"/>
  </sheetViews>
  <sheetFormatPr baseColWidth="10" defaultColWidth="8.83203125" defaultRowHeight="12"/>
  <cols>
    <col min="1" max="1" width="8.83203125" style="21"/>
    <col min="2" max="2" width="15.5" style="19" customWidth="1"/>
    <col min="3" max="3" width="17" style="19" customWidth="1"/>
    <col min="4" max="4" width="23.5" style="19" customWidth="1"/>
    <col min="5" max="16384" width="8.83203125" style="19"/>
  </cols>
  <sheetData>
    <row r="1" spans="1:4">
      <c r="A1" s="14" t="s">
        <v>14</v>
      </c>
    </row>
    <row r="2" spans="1:4">
      <c r="A2" s="23"/>
      <c r="B2" s="70"/>
      <c r="C2" s="70"/>
    </row>
    <row r="3" spans="1:4">
      <c r="A3" s="20" t="s">
        <v>127</v>
      </c>
      <c r="B3" s="90" t="s">
        <v>148</v>
      </c>
      <c r="C3" s="90" t="s">
        <v>72</v>
      </c>
      <c r="D3" s="82" t="s">
        <v>73</v>
      </c>
    </row>
    <row r="4" spans="1:4">
      <c r="A4" s="23"/>
      <c r="B4" s="162" t="s">
        <v>130</v>
      </c>
      <c r="C4" s="162"/>
      <c r="D4" s="22" t="s">
        <v>172</v>
      </c>
    </row>
    <row r="5" spans="1:4">
      <c r="A5" s="23"/>
      <c r="B5" s="91"/>
      <c r="C5" s="91"/>
    </row>
    <row r="6" spans="1:4">
      <c r="A6" s="23">
        <v>1960</v>
      </c>
      <c r="B6" s="96">
        <v>180.54400000000001</v>
      </c>
      <c r="C6" s="96">
        <v>823.55100000000004</v>
      </c>
      <c r="D6" s="92">
        <f>B6/C6*100</f>
        <v>21.922625314036413</v>
      </c>
    </row>
    <row r="7" spans="1:4">
      <c r="A7" s="23">
        <v>1961</v>
      </c>
      <c r="B7" s="96">
        <v>162.81</v>
      </c>
      <c r="C7" s="96">
        <v>799.50800000000004</v>
      </c>
      <c r="D7" s="92">
        <f t="shared" ref="D7:D58" si="0">B7/C7*100</f>
        <v>20.363773720838317</v>
      </c>
    </row>
    <row r="8" spans="1:4">
      <c r="A8" s="23">
        <v>1962</v>
      </c>
      <c r="B8" s="96">
        <v>161.45699999999999</v>
      </c>
      <c r="C8" s="96">
        <v>850.44500000000005</v>
      </c>
      <c r="D8" s="92">
        <f t="shared" si="0"/>
        <v>18.985001969557114</v>
      </c>
    </row>
    <row r="9" spans="1:4">
      <c r="A9" s="23">
        <v>1963</v>
      </c>
      <c r="B9" s="96">
        <v>173.78200000000001</v>
      </c>
      <c r="C9" s="96">
        <v>857.73800000000006</v>
      </c>
      <c r="D9" s="92">
        <f t="shared" si="0"/>
        <v>20.260499126772977</v>
      </c>
    </row>
    <row r="10" spans="1:4">
      <c r="A10" s="23">
        <v>1964</v>
      </c>
      <c r="B10" s="96">
        <v>159.84899999999999</v>
      </c>
      <c r="C10" s="96">
        <v>906.18399999999997</v>
      </c>
      <c r="D10" s="92">
        <f t="shared" si="0"/>
        <v>17.63979500851924</v>
      </c>
    </row>
    <row r="11" spans="1:4">
      <c r="A11" s="23">
        <v>1965</v>
      </c>
      <c r="B11" s="96">
        <v>181.62100000000001</v>
      </c>
      <c r="C11" s="96">
        <v>904.60699999999997</v>
      </c>
      <c r="D11" s="92">
        <f t="shared" si="0"/>
        <v>20.077337451512093</v>
      </c>
    </row>
    <row r="12" spans="1:4">
      <c r="A12" s="23">
        <v>1966</v>
      </c>
      <c r="B12" s="96">
        <v>183.51400000000001</v>
      </c>
      <c r="C12" s="96">
        <v>988.46400000000006</v>
      </c>
      <c r="D12" s="92">
        <f t="shared" si="0"/>
        <v>18.565572443710646</v>
      </c>
    </row>
    <row r="13" spans="1:4">
      <c r="A13" s="23">
        <v>1967</v>
      </c>
      <c r="B13" s="96">
        <v>206.886</v>
      </c>
      <c r="C13" s="96">
        <v>1014.222</v>
      </c>
      <c r="D13" s="92">
        <f t="shared" si="0"/>
        <v>20.398492637706539</v>
      </c>
    </row>
    <row r="14" spans="1:4">
      <c r="A14" s="23">
        <v>1968</v>
      </c>
      <c r="B14" s="96">
        <v>201.095</v>
      </c>
      <c r="C14" s="96">
        <v>1052.4590000000001</v>
      </c>
      <c r="D14" s="92">
        <f t="shared" si="0"/>
        <v>19.107157618491549</v>
      </c>
    </row>
    <row r="15" spans="1:4">
      <c r="A15" s="23">
        <v>1969</v>
      </c>
      <c r="B15" s="96">
        <v>203.95699999999999</v>
      </c>
      <c r="C15" s="96">
        <v>1063.107</v>
      </c>
      <c r="D15" s="92">
        <f t="shared" si="0"/>
        <v>19.184992667718301</v>
      </c>
    </row>
    <row r="16" spans="1:4">
      <c r="A16" s="23">
        <v>1970</v>
      </c>
      <c r="B16" s="96">
        <v>185.697</v>
      </c>
      <c r="C16" s="96">
        <v>1078.7059999999999</v>
      </c>
      <c r="D16" s="92">
        <f t="shared" si="0"/>
        <v>17.214792538467389</v>
      </c>
    </row>
    <row r="17" spans="1:4">
      <c r="A17" s="23">
        <v>1971</v>
      </c>
      <c r="B17" s="96">
        <v>236.423</v>
      </c>
      <c r="C17" s="96">
        <v>1177.258</v>
      </c>
      <c r="D17" s="92">
        <f t="shared" si="0"/>
        <v>20.082513773531375</v>
      </c>
    </row>
    <row r="18" spans="1:4">
      <c r="A18" s="23">
        <v>1972</v>
      </c>
      <c r="B18" s="96">
        <v>226.922</v>
      </c>
      <c r="C18" s="96">
        <v>1140.6099999999999</v>
      </c>
      <c r="D18" s="92">
        <f t="shared" si="0"/>
        <v>19.894793137005639</v>
      </c>
    </row>
    <row r="19" spans="1:4">
      <c r="A19" s="23">
        <v>1973</v>
      </c>
      <c r="B19" s="96">
        <v>236.37100000000001</v>
      </c>
      <c r="C19" s="96">
        <v>1252.9549999999999</v>
      </c>
      <c r="D19" s="92">
        <f t="shared" si="0"/>
        <v>18.865082943920576</v>
      </c>
    </row>
    <row r="20" spans="1:4">
      <c r="A20" s="23">
        <v>1974</v>
      </c>
      <c r="B20" s="96">
        <v>203.06800000000001</v>
      </c>
      <c r="C20" s="96">
        <v>1203.498</v>
      </c>
      <c r="D20" s="92">
        <f t="shared" si="0"/>
        <v>16.873148106602585</v>
      </c>
    </row>
    <row r="21" spans="1:4">
      <c r="A21" s="23">
        <v>1975</v>
      </c>
      <c r="B21" s="96">
        <v>247.44</v>
      </c>
      <c r="C21" s="96">
        <v>1236.5350000000001</v>
      </c>
      <c r="D21" s="92">
        <f t="shared" si="0"/>
        <v>20.010755862147047</v>
      </c>
    </row>
    <row r="22" spans="1:4">
      <c r="A22" s="23">
        <v>1976</v>
      </c>
      <c r="B22" s="96">
        <v>256.62900000000002</v>
      </c>
      <c r="C22" s="96">
        <v>1341.7529999999999</v>
      </c>
      <c r="D22" s="92">
        <f t="shared" si="0"/>
        <v>19.126396587151291</v>
      </c>
    </row>
    <row r="23" spans="1:4">
      <c r="A23" s="23">
        <v>1977</v>
      </c>
      <c r="B23" s="96">
        <v>264.52199999999999</v>
      </c>
      <c r="C23" s="96">
        <v>1318.999</v>
      </c>
      <c r="D23" s="92">
        <f t="shared" si="0"/>
        <v>20.054753642724521</v>
      </c>
    </row>
    <row r="24" spans="1:4">
      <c r="A24" s="23">
        <v>1978</v>
      </c>
      <c r="B24" s="96">
        <v>274.738</v>
      </c>
      <c r="C24" s="96">
        <v>1445.1420000000001</v>
      </c>
      <c r="D24" s="92">
        <f t="shared" si="0"/>
        <v>19.011142157656479</v>
      </c>
    </row>
    <row r="25" spans="1:4">
      <c r="A25" s="23">
        <v>1979</v>
      </c>
      <c r="B25" s="96">
        <v>300.81599999999997</v>
      </c>
      <c r="C25" s="96">
        <v>1409.2349999999999</v>
      </c>
      <c r="D25" s="92">
        <f t="shared" si="0"/>
        <v>21.34604945236245</v>
      </c>
    </row>
    <row r="26" spans="1:4">
      <c r="A26" s="23">
        <v>1980</v>
      </c>
      <c r="B26" s="96">
        <v>267.899</v>
      </c>
      <c r="C26" s="96">
        <v>1429.2380000000001</v>
      </c>
      <c r="D26" s="92">
        <f t="shared" si="0"/>
        <v>18.744183963762509</v>
      </c>
    </row>
    <row r="27" spans="1:4">
      <c r="A27" s="23">
        <v>1981</v>
      </c>
      <c r="B27" s="96">
        <v>328.42200000000003</v>
      </c>
      <c r="C27" s="96">
        <v>1481.9079999999999</v>
      </c>
      <c r="D27" s="92">
        <f t="shared" si="0"/>
        <v>22.162104530105786</v>
      </c>
    </row>
    <row r="28" spans="1:4">
      <c r="A28" s="23">
        <v>1982</v>
      </c>
      <c r="B28" s="96">
        <v>330.93400000000003</v>
      </c>
      <c r="C28" s="96">
        <v>1532.992</v>
      </c>
      <c r="D28" s="92">
        <f t="shared" si="0"/>
        <v>21.587457729720704</v>
      </c>
    </row>
    <row r="29" spans="1:4">
      <c r="A29" s="23">
        <v>1983</v>
      </c>
      <c r="B29" s="96">
        <v>206.15799999999999</v>
      </c>
      <c r="C29" s="96">
        <v>1469.4390000000001</v>
      </c>
      <c r="D29" s="92">
        <f t="shared" si="0"/>
        <v>14.029707936157948</v>
      </c>
    </row>
    <row r="30" spans="1:4">
      <c r="A30" s="23">
        <v>1984</v>
      </c>
      <c r="B30" s="96">
        <v>312.60599999999999</v>
      </c>
      <c r="C30" s="96">
        <v>1631.7529999999999</v>
      </c>
      <c r="D30" s="92">
        <f t="shared" si="0"/>
        <v>19.157678888900463</v>
      </c>
    </row>
    <row r="31" spans="1:4">
      <c r="A31" s="23">
        <v>1985</v>
      </c>
      <c r="B31" s="96">
        <v>345.10199999999998</v>
      </c>
      <c r="C31" s="96">
        <v>1646.5070000000001</v>
      </c>
      <c r="D31" s="92">
        <f t="shared" si="0"/>
        <v>20.959643657755475</v>
      </c>
    </row>
    <row r="32" spans="1:4">
      <c r="A32" s="23">
        <v>1986</v>
      </c>
      <c r="B32" s="96">
        <v>313.31599999999997</v>
      </c>
      <c r="C32" s="96">
        <v>1664.0239999999999</v>
      </c>
      <c r="D32" s="92">
        <f t="shared" si="0"/>
        <v>18.828814969014871</v>
      </c>
    </row>
    <row r="33" spans="1:4">
      <c r="A33" s="23">
        <v>1987</v>
      </c>
      <c r="B33" s="96">
        <v>278.45100000000002</v>
      </c>
      <c r="C33" s="96">
        <v>1600.953</v>
      </c>
      <c r="D33" s="92">
        <f t="shared" si="0"/>
        <v>17.392827896883919</v>
      </c>
    </row>
    <row r="34" spans="1:4">
      <c r="A34" s="23">
        <v>1988</v>
      </c>
      <c r="B34" s="96">
        <v>204.19</v>
      </c>
      <c r="C34" s="96">
        <v>1550.2339999999999</v>
      </c>
      <c r="D34" s="92">
        <f t="shared" si="0"/>
        <v>13.171559906439931</v>
      </c>
    </row>
    <row r="35" spans="1:4">
      <c r="A35" s="23">
        <v>1989</v>
      </c>
      <c r="B35" s="96">
        <v>282.03699999999998</v>
      </c>
      <c r="C35" s="96">
        <v>1672.66</v>
      </c>
      <c r="D35" s="92">
        <f t="shared" si="0"/>
        <v>16.861585737687275</v>
      </c>
    </row>
    <row r="36" spans="1:4">
      <c r="A36" s="23">
        <v>1990</v>
      </c>
      <c r="B36" s="96">
        <v>310.12799999999999</v>
      </c>
      <c r="C36" s="96">
        <v>1769.019</v>
      </c>
      <c r="D36" s="92">
        <f t="shared" si="0"/>
        <v>17.531072306176473</v>
      </c>
    </row>
    <row r="37" spans="1:4">
      <c r="A37" s="23">
        <v>1991</v>
      </c>
      <c r="B37" s="96">
        <v>277.60700000000003</v>
      </c>
      <c r="C37" s="96">
        <v>1708.9780000000001</v>
      </c>
      <c r="D37" s="92">
        <f t="shared" si="0"/>
        <v>16.244035909180809</v>
      </c>
    </row>
    <row r="38" spans="1:4">
      <c r="A38" s="23">
        <v>1992</v>
      </c>
      <c r="B38" s="96">
        <v>350.255</v>
      </c>
      <c r="C38" s="96">
        <v>1785.5730000000001</v>
      </c>
      <c r="D38" s="92">
        <f t="shared" si="0"/>
        <v>19.615832004628206</v>
      </c>
    </row>
    <row r="39" spans="1:4">
      <c r="A39" s="23">
        <v>1993</v>
      </c>
      <c r="B39" s="96">
        <v>256.75799999999998</v>
      </c>
      <c r="C39" s="96">
        <v>1710.7819999999999</v>
      </c>
      <c r="D39" s="92">
        <f t="shared" si="0"/>
        <v>15.008224309117116</v>
      </c>
    </row>
    <row r="40" spans="1:4">
      <c r="A40" s="23">
        <v>1994</v>
      </c>
      <c r="B40" s="96">
        <v>353.02100000000002</v>
      </c>
      <c r="C40" s="96">
        <v>1756.6220000000001</v>
      </c>
      <c r="D40" s="92">
        <f t="shared" si="0"/>
        <v>20.096583100974481</v>
      </c>
    </row>
    <row r="41" spans="1:4">
      <c r="A41" s="23">
        <v>1995</v>
      </c>
      <c r="B41" s="96">
        <v>275.07</v>
      </c>
      <c r="C41" s="96">
        <v>1707.249</v>
      </c>
      <c r="D41" s="92">
        <f t="shared" si="0"/>
        <v>16.111885261025193</v>
      </c>
    </row>
    <row r="42" spans="1:4">
      <c r="A42" s="23">
        <v>1996</v>
      </c>
      <c r="B42" s="96">
        <v>333.14699999999999</v>
      </c>
      <c r="C42" s="96">
        <v>1871.9259999999999</v>
      </c>
      <c r="D42" s="92">
        <f t="shared" si="0"/>
        <v>17.797017617149397</v>
      </c>
    </row>
    <row r="43" spans="1:4">
      <c r="A43" s="23">
        <v>1997</v>
      </c>
      <c r="B43" s="96">
        <v>333.71100000000001</v>
      </c>
      <c r="C43" s="96">
        <v>1879.0260000000001</v>
      </c>
      <c r="D43" s="92">
        <f t="shared" si="0"/>
        <v>17.75978618709906</v>
      </c>
    </row>
    <row r="44" spans="1:4">
      <c r="A44" s="23">
        <v>1998</v>
      </c>
      <c r="B44" s="96">
        <v>346.584</v>
      </c>
      <c r="C44" s="96">
        <v>1876.807</v>
      </c>
      <c r="D44" s="92">
        <f t="shared" si="0"/>
        <v>18.466683041996326</v>
      </c>
    </row>
    <row r="45" spans="1:4">
      <c r="A45" s="23">
        <v>1999</v>
      </c>
      <c r="B45" s="96">
        <v>331.96</v>
      </c>
      <c r="C45" s="96">
        <v>1874.086</v>
      </c>
      <c r="D45" s="92">
        <f t="shared" si="0"/>
        <v>17.713167912251624</v>
      </c>
    </row>
    <row r="46" spans="1:4">
      <c r="A46" s="23">
        <v>2000</v>
      </c>
      <c r="B46" s="96">
        <v>339.685</v>
      </c>
      <c r="C46" s="96">
        <v>1846.008</v>
      </c>
      <c r="D46" s="92">
        <f t="shared" si="0"/>
        <v>18.401057850236835</v>
      </c>
    </row>
    <row r="47" spans="1:4">
      <c r="A47" s="23">
        <v>2001</v>
      </c>
      <c r="B47" s="96">
        <v>321.43799999999999</v>
      </c>
      <c r="C47" s="96">
        <v>1879.64</v>
      </c>
      <c r="D47" s="92">
        <f t="shared" si="0"/>
        <v>17.101040624800493</v>
      </c>
    </row>
    <row r="48" spans="1:4">
      <c r="A48" s="23">
        <v>2002</v>
      </c>
      <c r="B48" s="96">
        <v>293.95999999999998</v>
      </c>
      <c r="C48" s="96">
        <v>1821.443</v>
      </c>
      <c r="D48" s="92">
        <f t="shared" si="0"/>
        <v>16.138852547128842</v>
      </c>
    </row>
    <row r="49" spans="1:6">
      <c r="A49" s="23">
        <v>2003</v>
      </c>
      <c r="B49" s="96">
        <v>345.27300000000002</v>
      </c>
      <c r="C49" s="96">
        <v>1863.55</v>
      </c>
      <c r="D49" s="92">
        <f t="shared" si="0"/>
        <v>18.52770250328674</v>
      </c>
    </row>
    <row r="50" spans="1:6">
      <c r="A50" s="23">
        <v>2004</v>
      </c>
      <c r="B50" s="96">
        <v>385.53800000000001</v>
      </c>
      <c r="C50" s="96">
        <v>2043.1690000000001</v>
      </c>
      <c r="D50" s="92">
        <f t="shared" si="0"/>
        <v>18.869608926133864</v>
      </c>
    </row>
    <row r="51" spans="1:6">
      <c r="A51" s="23">
        <v>2005</v>
      </c>
      <c r="B51" s="96">
        <v>363.05399999999997</v>
      </c>
      <c r="C51" s="96">
        <v>2016.481</v>
      </c>
      <c r="D51" s="92">
        <f t="shared" si="0"/>
        <v>18.004335275165001</v>
      </c>
    </row>
    <row r="52" spans="1:6">
      <c r="A52" s="23">
        <v>2006</v>
      </c>
      <c r="B52" s="96">
        <v>335.48200000000003</v>
      </c>
      <c r="C52" s="96">
        <v>2004.74</v>
      </c>
      <c r="D52" s="92">
        <f t="shared" si="0"/>
        <v>16.734439378672548</v>
      </c>
    </row>
    <row r="53" spans="1:6">
      <c r="A53" s="23">
        <v>2007</v>
      </c>
      <c r="B53" s="96">
        <v>411.97</v>
      </c>
      <c r="C53" s="96">
        <v>2125.5680000000002</v>
      </c>
      <c r="D53" s="92">
        <f t="shared" si="0"/>
        <v>19.381642930266167</v>
      </c>
    </row>
    <row r="54" spans="1:6">
      <c r="A54" s="23">
        <v>2008</v>
      </c>
      <c r="B54" s="96">
        <v>400.42899999999997</v>
      </c>
      <c r="C54" s="96">
        <v>2244.1999999999998</v>
      </c>
      <c r="D54" s="92">
        <f t="shared" si="0"/>
        <v>17.84283931913377</v>
      </c>
    </row>
    <row r="55" spans="1:6">
      <c r="A55" s="23">
        <v>2009</v>
      </c>
      <c r="B55" s="96">
        <v>416.25400000000002</v>
      </c>
      <c r="C55" s="96">
        <v>2238.3649999999998</v>
      </c>
      <c r="D55" s="92">
        <f t="shared" si="0"/>
        <v>18.596341526069253</v>
      </c>
    </row>
    <row r="56" spans="1:6">
      <c r="A56" s="23">
        <v>2010</v>
      </c>
      <c r="B56" s="96">
        <v>397.89100000000002</v>
      </c>
      <c r="C56" s="96">
        <v>2197.1179999999999</v>
      </c>
      <c r="D56" s="92">
        <f t="shared" si="0"/>
        <v>18.10967822392789</v>
      </c>
    </row>
    <row r="57" spans="1:6">
      <c r="A57" s="23">
        <v>2011</v>
      </c>
      <c r="B57" s="96">
        <v>383.98399999999998</v>
      </c>
      <c r="C57" s="96">
        <v>2304.306</v>
      </c>
      <c r="D57" s="92">
        <f t="shared" si="0"/>
        <v>16.663759066721173</v>
      </c>
    </row>
    <row r="58" spans="1:6">
      <c r="A58" s="20">
        <v>2012</v>
      </c>
      <c r="B58" s="97">
        <v>410.56099999999998</v>
      </c>
      <c r="C58" s="97">
        <v>2314.038</v>
      </c>
      <c r="D58" s="93">
        <f t="shared" si="0"/>
        <v>17.742189194818753</v>
      </c>
    </row>
    <row r="60" spans="1:6">
      <c r="A60" s="156" t="s">
        <v>69</v>
      </c>
      <c r="B60" s="156"/>
      <c r="C60" s="156"/>
      <c r="D60" s="156"/>
      <c r="E60" s="156"/>
      <c r="F60" s="156"/>
    </row>
    <row r="61" spans="1:6">
      <c r="A61" s="156"/>
      <c r="B61" s="156"/>
      <c r="C61" s="156"/>
      <c r="D61" s="156"/>
      <c r="E61" s="156"/>
      <c r="F61" s="156"/>
    </row>
  </sheetData>
  <mergeCells count="2">
    <mergeCell ref="B4:C4"/>
    <mergeCell ref="A60:F61"/>
  </mergeCells>
  <phoneticPr fontId="64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E65"/>
  <sheetViews>
    <sheetView workbookViewId="0"/>
  </sheetViews>
  <sheetFormatPr baseColWidth="10" defaultColWidth="8.83203125" defaultRowHeight="12"/>
  <cols>
    <col min="1" max="1" width="8.83203125" style="40"/>
    <col min="2" max="2" width="15.83203125" style="39" bestFit="1" customWidth="1"/>
    <col min="3" max="3" width="17.5" style="39" customWidth="1"/>
    <col min="4" max="4" width="16.6640625" style="39" customWidth="1"/>
    <col min="5" max="16384" width="8.83203125" style="8"/>
  </cols>
  <sheetData>
    <row r="1" spans="1:4">
      <c r="A1" s="46" t="s">
        <v>19</v>
      </c>
    </row>
    <row r="3" spans="1:4">
      <c r="A3" s="43" t="s">
        <v>127</v>
      </c>
      <c r="B3" s="45" t="s">
        <v>164</v>
      </c>
      <c r="C3" s="99" t="s">
        <v>31</v>
      </c>
      <c r="D3" s="99" t="s">
        <v>32</v>
      </c>
    </row>
    <row r="4" spans="1:4">
      <c r="B4" s="163" t="s">
        <v>130</v>
      </c>
      <c r="C4" s="163"/>
      <c r="D4" s="163"/>
    </row>
    <row r="6" spans="1:4">
      <c r="A6" s="40">
        <v>1960</v>
      </c>
      <c r="B6" s="44">
        <v>99.236504599999989</v>
      </c>
      <c r="C6" s="44"/>
      <c r="D6" s="44"/>
    </row>
    <row r="7" spans="1:4">
      <c r="A7" s="40">
        <v>1961</v>
      </c>
      <c r="B7" s="44">
        <v>91.384196200000005</v>
      </c>
      <c r="C7" s="44"/>
      <c r="D7" s="44"/>
    </row>
    <row r="8" spans="1:4">
      <c r="A8" s="40">
        <v>1962</v>
      </c>
      <c r="B8" s="44">
        <v>91.600299399999997</v>
      </c>
      <c r="C8" s="44"/>
      <c r="D8" s="44"/>
    </row>
    <row r="9" spans="1:4">
      <c r="A9" s="40">
        <v>1963</v>
      </c>
      <c r="B9" s="44">
        <v>102.0886452</v>
      </c>
      <c r="C9" s="44"/>
      <c r="D9" s="44"/>
    </row>
    <row r="10" spans="1:4">
      <c r="A10" s="40">
        <v>1964</v>
      </c>
      <c r="B10" s="44">
        <v>88.500026200000008</v>
      </c>
      <c r="C10" s="44"/>
      <c r="D10" s="44"/>
    </row>
    <row r="11" spans="1:4">
      <c r="A11" s="40">
        <v>1965</v>
      </c>
      <c r="B11" s="44">
        <v>104.2128218</v>
      </c>
      <c r="C11" s="44"/>
      <c r="D11" s="44"/>
    </row>
    <row r="12" spans="1:4">
      <c r="A12" s="40">
        <v>1966</v>
      </c>
      <c r="B12" s="44">
        <v>105.8572432</v>
      </c>
      <c r="C12" s="44"/>
      <c r="D12" s="44"/>
    </row>
    <row r="13" spans="1:4">
      <c r="A13" s="40">
        <v>1967</v>
      </c>
      <c r="B13" s="44">
        <v>123.4534488</v>
      </c>
      <c r="C13" s="44"/>
      <c r="D13" s="44"/>
    </row>
    <row r="14" spans="1:4">
      <c r="A14" s="40">
        <v>1968</v>
      </c>
      <c r="B14" s="44">
        <v>113.0183668</v>
      </c>
      <c r="C14" s="44"/>
      <c r="D14" s="44"/>
    </row>
    <row r="15" spans="1:4">
      <c r="A15" s="40">
        <v>1969</v>
      </c>
      <c r="B15" s="44">
        <v>119.0512478</v>
      </c>
      <c r="C15" s="44"/>
      <c r="D15" s="44"/>
    </row>
    <row r="16" spans="1:4">
      <c r="A16" s="40">
        <v>1970</v>
      </c>
      <c r="B16" s="44">
        <v>105.4669722</v>
      </c>
      <c r="C16" s="44"/>
      <c r="D16" s="44"/>
    </row>
    <row r="17" spans="1:4">
      <c r="A17" s="40">
        <v>1971</v>
      </c>
      <c r="B17" s="44">
        <v>143.41500400000001</v>
      </c>
      <c r="C17" s="44"/>
      <c r="D17" s="44"/>
    </row>
    <row r="18" spans="1:4">
      <c r="A18" s="40">
        <v>1972</v>
      </c>
      <c r="B18" s="44">
        <v>141.72773279999998</v>
      </c>
      <c r="C18" s="44"/>
      <c r="D18" s="44"/>
    </row>
    <row r="19" spans="1:4">
      <c r="A19" s="40">
        <v>1973</v>
      </c>
      <c r="B19" s="44">
        <v>144.03608479999997</v>
      </c>
      <c r="C19" s="44"/>
      <c r="D19" s="44"/>
    </row>
    <row r="20" spans="1:4">
      <c r="A20" s="40">
        <v>1974</v>
      </c>
      <c r="B20" s="44">
        <v>119.4156108</v>
      </c>
      <c r="C20" s="44"/>
      <c r="D20" s="44"/>
    </row>
    <row r="21" spans="1:4">
      <c r="A21" s="40">
        <v>1975</v>
      </c>
      <c r="B21" s="44">
        <v>148.35522779999999</v>
      </c>
      <c r="C21" s="44"/>
      <c r="D21" s="44"/>
    </row>
    <row r="22" spans="1:4">
      <c r="A22" s="40">
        <v>1976</v>
      </c>
      <c r="B22" s="44">
        <v>159.74489259999999</v>
      </c>
      <c r="C22" s="44"/>
      <c r="D22" s="44"/>
    </row>
    <row r="23" spans="1:4">
      <c r="A23" s="40">
        <v>1977</v>
      </c>
      <c r="B23" s="44">
        <v>165.2280414</v>
      </c>
      <c r="C23" s="44"/>
      <c r="D23" s="44"/>
    </row>
    <row r="24" spans="1:4">
      <c r="A24" s="40">
        <v>1978</v>
      </c>
      <c r="B24" s="44">
        <v>184.60534579999998</v>
      </c>
      <c r="C24" s="44"/>
      <c r="D24" s="44"/>
    </row>
    <row r="25" spans="1:4">
      <c r="A25" s="40">
        <v>1979</v>
      </c>
      <c r="B25" s="44">
        <v>201.37473059999999</v>
      </c>
      <c r="C25" s="44"/>
      <c r="D25" s="44"/>
    </row>
    <row r="26" spans="1:4">
      <c r="A26" s="40">
        <v>1980</v>
      </c>
      <c r="B26" s="44">
        <v>168.64065840000001</v>
      </c>
      <c r="C26" s="44"/>
      <c r="D26" s="44"/>
    </row>
    <row r="27" spans="1:4">
      <c r="A27" s="40">
        <v>1981</v>
      </c>
      <c r="B27" s="44">
        <v>206.21370999999999</v>
      </c>
      <c r="C27" s="44"/>
      <c r="D27" s="44"/>
    </row>
    <row r="28" spans="1:4">
      <c r="A28" s="40">
        <v>1982</v>
      </c>
      <c r="B28" s="44">
        <v>209.17156540000002</v>
      </c>
      <c r="C28" s="44"/>
      <c r="D28" s="44"/>
    </row>
    <row r="29" spans="1:4">
      <c r="A29" s="40">
        <v>1983</v>
      </c>
      <c r="B29" s="44">
        <v>106.02597539999999</v>
      </c>
      <c r="C29" s="44"/>
      <c r="D29" s="44"/>
    </row>
    <row r="30" spans="1:4">
      <c r="A30" s="40">
        <v>1984</v>
      </c>
      <c r="B30" s="44">
        <v>194.87210200000001</v>
      </c>
      <c r="C30" s="44"/>
      <c r="D30" s="44"/>
    </row>
    <row r="31" spans="1:4">
      <c r="A31" s="40">
        <v>1985</v>
      </c>
      <c r="B31" s="44">
        <v>225.4365062</v>
      </c>
      <c r="C31" s="44"/>
      <c r="D31" s="44"/>
    </row>
    <row r="32" spans="1:4">
      <c r="A32" s="40">
        <v>1986</v>
      </c>
      <c r="B32" s="44">
        <v>208.93440559999999</v>
      </c>
      <c r="C32" s="44"/>
      <c r="D32" s="44"/>
    </row>
    <row r="33" spans="1:4">
      <c r="A33" s="40">
        <v>1987</v>
      </c>
      <c r="B33" s="44">
        <v>181.13502</v>
      </c>
      <c r="C33" s="44"/>
      <c r="D33" s="44"/>
    </row>
    <row r="34" spans="1:4">
      <c r="A34" s="40">
        <v>1988</v>
      </c>
      <c r="B34" s="44">
        <v>125.18849739999999</v>
      </c>
      <c r="C34" s="44"/>
      <c r="D34" s="44"/>
    </row>
    <row r="35" spans="1:4">
      <c r="A35" s="40">
        <v>1989</v>
      </c>
      <c r="B35" s="44">
        <v>191.3116062</v>
      </c>
      <c r="C35" s="44"/>
      <c r="D35" s="44"/>
    </row>
    <row r="36" spans="1:4">
      <c r="A36" s="40">
        <v>1990</v>
      </c>
      <c r="B36" s="44">
        <v>201.5243112</v>
      </c>
      <c r="C36" s="44"/>
      <c r="D36" s="44"/>
    </row>
    <row r="37" spans="1:4">
      <c r="A37" s="40">
        <v>1991</v>
      </c>
      <c r="B37" s="44">
        <v>189.85903099999999</v>
      </c>
      <c r="C37" s="44"/>
      <c r="D37" s="44"/>
    </row>
    <row r="38" spans="1:4">
      <c r="A38" s="40">
        <v>1992</v>
      </c>
      <c r="B38" s="44">
        <v>240.7081292</v>
      </c>
      <c r="C38" s="44"/>
      <c r="D38" s="44"/>
    </row>
    <row r="39" spans="1:4">
      <c r="A39" s="40">
        <v>1993</v>
      </c>
      <c r="B39" s="44">
        <v>160.978342</v>
      </c>
      <c r="C39" s="44"/>
      <c r="D39" s="44"/>
    </row>
    <row r="40" spans="1:4">
      <c r="A40" s="40">
        <v>1994</v>
      </c>
      <c r="B40" s="44">
        <v>255.283208</v>
      </c>
      <c r="C40" s="44"/>
      <c r="D40" s="44"/>
    </row>
    <row r="41" spans="1:4">
      <c r="A41" s="40">
        <v>1995</v>
      </c>
      <c r="B41" s="44">
        <v>187.96129540000001</v>
      </c>
      <c r="C41" s="44"/>
      <c r="D41" s="44"/>
    </row>
    <row r="42" spans="1:4">
      <c r="A42" s="40">
        <v>1996</v>
      </c>
      <c r="B42" s="44">
        <v>234.50694779999998</v>
      </c>
      <c r="C42" s="44"/>
      <c r="D42" s="44"/>
    </row>
    <row r="43" spans="1:4">
      <c r="A43" s="40">
        <v>1997</v>
      </c>
      <c r="B43" s="44">
        <v>233.85353279999998</v>
      </c>
      <c r="C43" s="44"/>
      <c r="D43" s="44"/>
    </row>
    <row r="44" spans="1:4">
      <c r="A44" s="40">
        <v>1998</v>
      </c>
      <c r="B44" s="44">
        <v>247.870599</v>
      </c>
      <c r="C44" s="44"/>
      <c r="D44" s="44"/>
    </row>
    <row r="45" spans="1:4">
      <c r="A45" s="40">
        <v>1999</v>
      </c>
      <c r="B45" s="44">
        <v>239.53754479999998</v>
      </c>
      <c r="C45" s="44"/>
      <c r="D45" s="44"/>
    </row>
    <row r="46" spans="1:4">
      <c r="A46" s="40">
        <v>2000</v>
      </c>
      <c r="B46" s="44">
        <v>251.84229539999998</v>
      </c>
      <c r="C46" s="44"/>
      <c r="D46" s="44"/>
    </row>
    <row r="47" spans="1:4">
      <c r="A47" s="40">
        <v>2001</v>
      </c>
      <c r="B47" s="44">
        <v>241.365532</v>
      </c>
      <c r="C47" s="44"/>
      <c r="D47" s="44"/>
    </row>
    <row r="48" spans="1:4">
      <c r="A48" s="40">
        <v>2002</v>
      </c>
      <c r="B48" s="44">
        <v>227.75638979999999</v>
      </c>
      <c r="C48" s="44"/>
      <c r="D48" s="44"/>
    </row>
    <row r="49" spans="1:5">
      <c r="A49" s="40">
        <v>2003</v>
      </c>
      <c r="B49" s="44">
        <v>256.21721679999996</v>
      </c>
      <c r="C49" s="44"/>
      <c r="D49" s="44"/>
    </row>
    <row r="50" spans="1:5">
      <c r="A50" s="40">
        <v>2004</v>
      </c>
      <c r="B50" s="44">
        <v>299.86175739999999</v>
      </c>
      <c r="C50" s="44"/>
      <c r="D50" s="44"/>
    </row>
    <row r="51" spans="1:5">
      <c r="A51" s="40">
        <v>2005</v>
      </c>
      <c r="B51" s="44">
        <v>282.24954980000001</v>
      </c>
      <c r="C51" s="44"/>
      <c r="D51" s="44"/>
    </row>
    <row r="52" spans="1:5">
      <c r="A52" s="40">
        <v>2006</v>
      </c>
      <c r="B52" s="44">
        <v>267.49052419999998</v>
      </c>
      <c r="C52" s="44"/>
      <c r="D52" s="44"/>
    </row>
    <row r="53" spans="1:5">
      <c r="A53" s="40">
        <v>2007</v>
      </c>
      <c r="B53" s="44">
        <v>331.16202500000003</v>
      </c>
      <c r="C53" s="44"/>
      <c r="D53" s="44"/>
    </row>
    <row r="54" spans="1:5">
      <c r="A54" s="40">
        <v>2008</v>
      </c>
      <c r="B54" s="44">
        <v>307.12785919999999</v>
      </c>
      <c r="C54" s="44"/>
      <c r="D54" s="44"/>
    </row>
    <row r="55" spans="1:5">
      <c r="A55" s="40">
        <v>2009</v>
      </c>
      <c r="B55" s="44">
        <v>332.53329480000002</v>
      </c>
      <c r="C55" s="44"/>
      <c r="D55" s="44"/>
    </row>
    <row r="56" spans="1:5">
      <c r="A56" s="40">
        <v>2010</v>
      </c>
      <c r="B56" s="44">
        <v>316.15037100000001</v>
      </c>
      <c r="C56" s="44"/>
      <c r="D56" s="44"/>
    </row>
    <row r="57" spans="1:5">
      <c r="A57" s="40">
        <v>2011</v>
      </c>
      <c r="B57" s="44">
        <v>313.9036648</v>
      </c>
      <c r="C57" s="44"/>
      <c r="D57" s="44"/>
    </row>
    <row r="58" spans="1:5">
      <c r="A58" s="43">
        <v>2012</v>
      </c>
      <c r="B58" s="42"/>
      <c r="C58" s="42">
        <v>329.45299999999997</v>
      </c>
      <c r="D58" s="42">
        <f>376-95</f>
        <v>281</v>
      </c>
    </row>
    <row r="60" spans="1:5" ht="12.75" customHeight="1">
      <c r="A60" s="151" t="s">
        <v>163</v>
      </c>
      <c r="B60" s="151"/>
      <c r="C60" s="151"/>
      <c r="D60" s="151"/>
      <c r="E60" s="151"/>
    </row>
    <row r="61" spans="1:5">
      <c r="A61" s="151"/>
      <c r="B61" s="151"/>
      <c r="C61" s="151"/>
      <c r="D61" s="151"/>
      <c r="E61" s="151"/>
    </row>
    <row r="62" spans="1:5">
      <c r="A62" s="41"/>
      <c r="B62" s="41"/>
      <c r="C62" s="41"/>
      <c r="D62" s="41"/>
      <c r="E62" s="41"/>
    </row>
    <row r="63" spans="1:5">
      <c r="A63" s="41"/>
      <c r="B63" s="41"/>
      <c r="C63" s="41"/>
      <c r="D63" s="41"/>
      <c r="E63" s="41"/>
    </row>
    <row r="64" spans="1:5">
      <c r="A64" s="41"/>
      <c r="B64" s="41"/>
      <c r="C64" s="41"/>
      <c r="D64" s="41"/>
      <c r="E64" s="41"/>
    </row>
    <row r="65" spans="1:5">
      <c r="A65" s="41"/>
      <c r="B65" s="41"/>
      <c r="C65" s="41"/>
      <c r="D65" s="41"/>
      <c r="E65" s="41"/>
    </row>
  </sheetData>
  <mergeCells count="2">
    <mergeCell ref="A60:E61"/>
    <mergeCell ref="B4:D4"/>
  </mergeCells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tabColor rgb="FFFF0000"/>
  </sheetPr>
  <dimension ref="A1:E67"/>
  <sheetViews>
    <sheetView workbookViewId="0"/>
  </sheetViews>
  <sheetFormatPr baseColWidth="10" defaultColWidth="8.83203125" defaultRowHeight="12"/>
  <cols>
    <col min="1" max="1" width="22.33203125" style="104" customWidth="1"/>
    <col min="2" max="2" width="15.83203125" style="100" bestFit="1" customWidth="1"/>
    <col min="3" max="3" width="17.5" style="100" customWidth="1"/>
    <col min="4" max="4" width="16.6640625" style="100" customWidth="1"/>
    <col min="5" max="16384" width="8.83203125" style="101"/>
  </cols>
  <sheetData>
    <row r="1" spans="1:4">
      <c r="A1" s="46" t="s">
        <v>6</v>
      </c>
    </row>
    <row r="3" spans="1:4">
      <c r="A3" s="102" t="s">
        <v>127</v>
      </c>
      <c r="B3" s="99" t="s">
        <v>159</v>
      </c>
      <c r="C3" s="103"/>
      <c r="D3" s="103"/>
    </row>
    <row r="4" spans="1:4">
      <c r="B4" s="105" t="s">
        <v>130</v>
      </c>
      <c r="C4" s="106"/>
      <c r="D4" s="106"/>
    </row>
    <row r="6" spans="1:4">
      <c r="A6" s="104">
        <v>1960</v>
      </c>
      <c r="B6" s="107">
        <v>99.236504599999989</v>
      </c>
      <c r="C6" s="108"/>
      <c r="D6" s="108"/>
    </row>
    <row r="7" spans="1:4">
      <c r="A7" s="104">
        <v>1961</v>
      </c>
      <c r="B7" s="107">
        <v>91.384196200000005</v>
      </c>
      <c r="C7" s="108"/>
      <c r="D7" s="108"/>
    </row>
    <row r="8" spans="1:4">
      <c r="A8" s="104">
        <v>1962</v>
      </c>
      <c r="B8" s="107">
        <v>91.600299399999997</v>
      </c>
      <c r="C8" s="108"/>
      <c r="D8" s="108"/>
    </row>
    <row r="9" spans="1:4">
      <c r="A9" s="104">
        <v>1963</v>
      </c>
      <c r="B9" s="107">
        <v>102.0886452</v>
      </c>
      <c r="C9" s="108"/>
      <c r="D9" s="108"/>
    </row>
    <row r="10" spans="1:4">
      <c r="A10" s="104">
        <v>1964</v>
      </c>
      <c r="B10" s="107">
        <v>88.500026200000008</v>
      </c>
      <c r="C10" s="108"/>
      <c r="D10" s="108"/>
    </row>
    <row r="11" spans="1:4">
      <c r="A11" s="104">
        <v>1965</v>
      </c>
      <c r="B11" s="107">
        <v>104.2128218</v>
      </c>
      <c r="C11" s="108"/>
      <c r="D11" s="108"/>
    </row>
    <row r="12" spans="1:4">
      <c r="A12" s="104">
        <v>1966</v>
      </c>
      <c r="B12" s="107">
        <v>105.8572432</v>
      </c>
      <c r="C12" s="108"/>
      <c r="D12" s="108"/>
    </row>
    <row r="13" spans="1:4">
      <c r="A13" s="104">
        <v>1967</v>
      </c>
      <c r="B13" s="107">
        <v>123.4534488</v>
      </c>
      <c r="C13" s="108"/>
      <c r="D13" s="108"/>
    </row>
    <row r="14" spans="1:4">
      <c r="A14" s="104">
        <v>1968</v>
      </c>
      <c r="B14" s="107">
        <v>113.0183668</v>
      </c>
      <c r="C14" s="108"/>
      <c r="D14" s="108"/>
    </row>
    <row r="15" spans="1:4">
      <c r="A15" s="104">
        <v>1969</v>
      </c>
      <c r="B15" s="107">
        <v>119.0512478</v>
      </c>
      <c r="C15" s="108"/>
      <c r="D15" s="108"/>
    </row>
    <row r="16" spans="1:4">
      <c r="A16" s="104">
        <v>1970</v>
      </c>
      <c r="B16" s="107">
        <v>105.4669722</v>
      </c>
      <c r="C16" s="108"/>
      <c r="D16" s="108"/>
    </row>
    <row r="17" spans="1:4">
      <c r="A17" s="104">
        <v>1971</v>
      </c>
      <c r="B17" s="107">
        <v>143.41500400000001</v>
      </c>
      <c r="C17" s="108"/>
      <c r="D17" s="108"/>
    </row>
    <row r="18" spans="1:4">
      <c r="A18" s="104">
        <v>1972</v>
      </c>
      <c r="B18" s="107">
        <v>141.72773279999998</v>
      </c>
      <c r="C18" s="108"/>
      <c r="D18" s="108"/>
    </row>
    <row r="19" spans="1:4">
      <c r="A19" s="104">
        <v>1973</v>
      </c>
      <c r="B19" s="107">
        <v>144.03608479999997</v>
      </c>
      <c r="C19" s="108"/>
      <c r="D19" s="108"/>
    </row>
    <row r="20" spans="1:4">
      <c r="A20" s="104">
        <v>1974</v>
      </c>
      <c r="B20" s="107">
        <v>119.4156108</v>
      </c>
      <c r="C20" s="108"/>
      <c r="D20" s="108"/>
    </row>
    <row r="21" spans="1:4">
      <c r="A21" s="104">
        <v>1975</v>
      </c>
      <c r="B21" s="107">
        <v>148.35522779999999</v>
      </c>
      <c r="C21" s="108"/>
      <c r="D21" s="108"/>
    </row>
    <row r="22" spans="1:4">
      <c r="A22" s="104">
        <v>1976</v>
      </c>
      <c r="B22" s="107">
        <v>159.74489259999999</v>
      </c>
      <c r="C22" s="108"/>
      <c r="D22" s="108"/>
    </row>
    <row r="23" spans="1:4">
      <c r="A23" s="104">
        <v>1977</v>
      </c>
      <c r="B23" s="107">
        <v>165.2280414</v>
      </c>
      <c r="C23" s="108"/>
      <c r="D23" s="108"/>
    </row>
    <row r="24" spans="1:4">
      <c r="A24" s="104">
        <v>1978</v>
      </c>
      <c r="B24" s="107">
        <v>184.60534579999998</v>
      </c>
      <c r="C24" s="108"/>
      <c r="D24" s="108"/>
    </row>
    <row r="25" spans="1:4">
      <c r="A25" s="104">
        <v>1979</v>
      </c>
      <c r="B25" s="107">
        <v>201.37473059999999</v>
      </c>
      <c r="C25" s="108"/>
      <c r="D25" s="108"/>
    </row>
    <row r="26" spans="1:4">
      <c r="A26" s="104">
        <v>1980</v>
      </c>
      <c r="B26" s="107">
        <v>168.64065840000001</v>
      </c>
      <c r="C26" s="108"/>
      <c r="D26" s="108"/>
    </row>
    <row r="27" spans="1:4">
      <c r="A27" s="104">
        <v>1981</v>
      </c>
      <c r="B27" s="107">
        <v>206.21370999999999</v>
      </c>
      <c r="C27" s="108"/>
      <c r="D27" s="108"/>
    </row>
    <row r="28" spans="1:4">
      <c r="A28" s="104">
        <v>1982</v>
      </c>
      <c r="B28" s="107">
        <v>209.17156540000002</v>
      </c>
      <c r="C28" s="108"/>
      <c r="D28" s="108"/>
    </row>
    <row r="29" spans="1:4">
      <c r="A29" s="104">
        <v>1983</v>
      </c>
      <c r="B29" s="107">
        <v>106.02597539999999</v>
      </c>
      <c r="C29" s="108"/>
      <c r="D29" s="108"/>
    </row>
    <row r="30" spans="1:4">
      <c r="A30" s="104">
        <v>1984</v>
      </c>
      <c r="B30" s="107">
        <v>194.87210200000001</v>
      </c>
      <c r="C30" s="108"/>
      <c r="D30" s="108"/>
    </row>
    <row r="31" spans="1:4">
      <c r="A31" s="104">
        <v>1985</v>
      </c>
      <c r="B31" s="107">
        <v>225.4365062</v>
      </c>
      <c r="C31" s="108"/>
      <c r="D31" s="108"/>
    </row>
    <row r="32" spans="1:4">
      <c r="A32" s="104">
        <v>1986</v>
      </c>
      <c r="B32" s="107">
        <v>208.93440559999999</v>
      </c>
      <c r="C32" s="108"/>
      <c r="D32" s="108"/>
    </row>
    <row r="33" spans="1:4">
      <c r="A33" s="104">
        <v>1987</v>
      </c>
      <c r="B33" s="107">
        <v>181.13502</v>
      </c>
      <c r="C33" s="108"/>
      <c r="D33" s="108"/>
    </row>
    <row r="34" spans="1:4">
      <c r="A34" s="104">
        <v>1988</v>
      </c>
      <c r="B34" s="107">
        <v>125.18849739999999</v>
      </c>
      <c r="C34" s="108"/>
      <c r="D34" s="108"/>
    </row>
    <row r="35" spans="1:4">
      <c r="A35" s="104">
        <v>1989</v>
      </c>
      <c r="B35" s="107">
        <v>191.3116062</v>
      </c>
      <c r="C35" s="108"/>
      <c r="D35" s="108"/>
    </row>
    <row r="36" spans="1:4">
      <c r="A36" s="104">
        <v>1990</v>
      </c>
      <c r="B36" s="107">
        <v>201.5243112</v>
      </c>
      <c r="C36" s="108"/>
      <c r="D36" s="108"/>
    </row>
    <row r="37" spans="1:4">
      <c r="A37" s="104">
        <v>1991</v>
      </c>
      <c r="B37" s="107">
        <v>189.85903099999999</v>
      </c>
      <c r="C37" s="108"/>
      <c r="D37" s="108"/>
    </row>
    <row r="38" spans="1:4">
      <c r="A38" s="104">
        <v>1992</v>
      </c>
      <c r="B38" s="107">
        <v>240.7081292</v>
      </c>
      <c r="C38" s="108"/>
      <c r="D38" s="108"/>
    </row>
    <row r="39" spans="1:4">
      <c r="A39" s="104">
        <v>1993</v>
      </c>
      <c r="B39" s="107">
        <v>160.978342</v>
      </c>
      <c r="C39" s="108"/>
      <c r="D39" s="108"/>
    </row>
    <row r="40" spans="1:4">
      <c r="A40" s="104">
        <v>1994</v>
      </c>
      <c r="B40" s="107">
        <v>255.283208</v>
      </c>
      <c r="C40" s="108"/>
      <c r="D40" s="108"/>
    </row>
    <row r="41" spans="1:4">
      <c r="A41" s="104">
        <v>1995</v>
      </c>
      <c r="B41" s="107">
        <v>187.96129540000001</v>
      </c>
      <c r="C41" s="108"/>
      <c r="D41" s="108"/>
    </row>
    <row r="42" spans="1:4">
      <c r="A42" s="104">
        <v>1996</v>
      </c>
      <c r="B42" s="107">
        <v>234.50694779999998</v>
      </c>
      <c r="C42" s="108"/>
      <c r="D42" s="108"/>
    </row>
    <row r="43" spans="1:4">
      <c r="A43" s="104">
        <v>1997</v>
      </c>
      <c r="B43" s="107">
        <v>233.85353279999998</v>
      </c>
      <c r="C43" s="108"/>
      <c r="D43" s="108"/>
    </row>
    <row r="44" spans="1:4">
      <c r="A44" s="104">
        <v>1998</v>
      </c>
      <c r="B44" s="107">
        <v>247.870599</v>
      </c>
      <c r="C44" s="108"/>
      <c r="D44" s="108"/>
    </row>
    <row r="45" spans="1:4">
      <c r="A45" s="104">
        <v>1999</v>
      </c>
      <c r="B45" s="107">
        <v>239.53754479999998</v>
      </c>
      <c r="C45" s="108"/>
      <c r="D45" s="108"/>
    </row>
    <row r="46" spans="1:4">
      <c r="A46" s="104">
        <v>2000</v>
      </c>
      <c r="B46" s="107">
        <v>251.84229539999998</v>
      </c>
      <c r="C46" s="108"/>
      <c r="D46" s="108"/>
    </row>
    <row r="47" spans="1:4">
      <c r="A47" s="104">
        <v>2001</v>
      </c>
      <c r="B47" s="107">
        <v>241.365532</v>
      </c>
      <c r="C47" s="108"/>
      <c r="D47" s="108"/>
    </row>
    <row r="48" spans="1:4">
      <c r="A48" s="104">
        <v>2002</v>
      </c>
      <c r="B48" s="107">
        <v>227.75638979999999</v>
      </c>
      <c r="C48" s="108"/>
      <c r="D48" s="108"/>
    </row>
    <row r="49" spans="1:5">
      <c r="A49" s="104">
        <v>2003</v>
      </c>
      <c r="B49" s="107">
        <v>256.21721679999996</v>
      </c>
      <c r="C49" s="108"/>
      <c r="D49" s="108"/>
    </row>
    <row r="50" spans="1:5">
      <c r="A50" s="104">
        <v>2004</v>
      </c>
      <c r="B50" s="107">
        <v>299.86175739999999</v>
      </c>
      <c r="C50" s="108"/>
      <c r="D50" s="108"/>
    </row>
    <row r="51" spans="1:5">
      <c r="A51" s="104">
        <v>2005</v>
      </c>
      <c r="B51" s="107">
        <v>282.24954980000001</v>
      </c>
      <c r="C51" s="108"/>
      <c r="D51" s="108"/>
    </row>
    <row r="52" spans="1:5">
      <c r="A52" s="104">
        <v>2006</v>
      </c>
      <c r="B52" s="107">
        <v>267.49052419999998</v>
      </c>
      <c r="C52" s="108"/>
      <c r="D52" s="108"/>
    </row>
    <row r="53" spans="1:5">
      <c r="A53" s="104">
        <v>2007</v>
      </c>
      <c r="B53" s="107">
        <v>331.16202500000003</v>
      </c>
      <c r="C53" s="108"/>
      <c r="D53" s="108"/>
    </row>
    <row r="54" spans="1:5">
      <c r="A54" s="104">
        <v>2008</v>
      </c>
      <c r="B54" s="107">
        <v>307.12785919999999</v>
      </c>
      <c r="C54" s="108"/>
      <c r="D54" s="108"/>
    </row>
    <row r="55" spans="1:5">
      <c r="A55" s="104">
        <v>2009</v>
      </c>
      <c r="B55" s="107">
        <v>332.53329480000002</v>
      </c>
      <c r="C55" s="108"/>
      <c r="D55" s="108"/>
    </row>
    <row r="56" spans="1:5">
      <c r="A56" s="104">
        <v>2010</v>
      </c>
      <c r="B56" s="107">
        <v>316.15037100000001</v>
      </c>
      <c r="C56" s="108"/>
      <c r="D56" s="108"/>
    </row>
    <row r="57" spans="1:5">
      <c r="A57" s="104">
        <v>2011</v>
      </c>
      <c r="B57" s="107">
        <v>313.9036648</v>
      </c>
      <c r="C57" s="108"/>
      <c r="D57" s="108"/>
    </row>
    <row r="58" spans="1:5">
      <c r="A58" s="109"/>
      <c r="B58" s="101"/>
      <c r="C58" s="101"/>
    </row>
    <row r="59" spans="1:5">
      <c r="A59" s="113" t="s">
        <v>5</v>
      </c>
      <c r="B59" s="114">
        <v>329.45299999999997</v>
      </c>
      <c r="C59" s="101"/>
    </row>
    <row r="60" spans="1:5">
      <c r="A60" s="111" t="s">
        <v>4</v>
      </c>
      <c r="B60" s="112">
        <f>376-95</f>
        <v>281</v>
      </c>
      <c r="C60" s="110"/>
    </row>
    <row r="61" spans="1:5">
      <c r="A61" s="113"/>
      <c r="B61" s="114"/>
      <c r="C61" s="110"/>
    </row>
    <row r="62" spans="1:5" ht="12.75" customHeight="1">
      <c r="A62" s="150" t="s">
        <v>163</v>
      </c>
      <c r="B62" s="150"/>
      <c r="C62" s="150"/>
      <c r="D62" s="150"/>
      <c r="E62" s="150"/>
    </row>
    <row r="63" spans="1:5">
      <c r="A63" s="150"/>
      <c r="B63" s="150"/>
      <c r="C63" s="150"/>
      <c r="D63" s="150"/>
      <c r="E63" s="150"/>
    </row>
    <row r="64" spans="1:5">
      <c r="A64" s="115"/>
      <c r="B64" s="115"/>
      <c r="C64" s="115"/>
      <c r="D64" s="115"/>
      <c r="E64" s="115"/>
    </row>
    <row r="65" spans="1:5">
      <c r="A65" s="115"/>
      <c r="B65" s="115"/>
      <c r="C65" s="115"/>
      <c r="D65" s="115"/>
      <c r="E65" s="115"/>
    </row>
    <row r="66" spans="1:5">
      <c r="A66" s="115"/>
      <c r="B66" s="115"/>
      <c r="C66" s="115"/>
      <c r="D66" s="115"/>
      <c r="E66" s="115"/>
    </row>
    <row r="67" spans="1:5">
      <c r="A67" s="115"/>
      <c r="B67" s="115"/>
      <c r="C67" s="115"/>
      <c r="D67" s="115"/>
      <c r="E67" s="115"/>
    </row>
  </sheetData>
  <mergeCells count="1">
    <mergeCell ref="A62:E63"/>
  </mergeCells>
  <phoneticPr fontId="64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F67"/>
  <sheetViews>
    <sheetView workbookViewId="0"/>
  </sheetViews>
  <sheetFormatPr baseColWidth="10" defaultColWidth="8.83203125" defaultRowHeight="12"/>
  <cols>
    <col min="1" max="1" width="8.83203125" style="40"/>
    <col min="2" max="2" width="1.6640625" style="40" bestFit="1" customWidth="1"/>
    <col min="3" max="3" width="17.5" style="39" customWidth="1"/>
    <col min="4" max="16384" width="8.83203125" style="8"/>
  </cols>
  <sheetData>
    <row r="1" spans="1:3">
      <c r="A1" s="46" t="s">
        <v>20</v>
      </c>
      <c r="B1" s="46"/>
    </row>
    <row r="3" spans="1:3">
      <c r="A3" s="43" t="s">
        <v>127</v>
      </c>
      <c r="B3" s="43"/>
      <c r="C3" s="45" t="s">
        <v>53</v>
      </c>
    </row>
    <row r="4" spans="1:3">
      <c r="C4" s="39" t="s">
        <v>55</v>
      </c>
    </row>
    <row r="6" spans="1:3">
      <c r="A6" s="40">
        <v>1960</v>
      </c>
      <c r="C6" s="44">
        <v>28.903483491999999</v>
      </c>
    </row>
    <row r="7" spans="1:3">
      <c r="A7" s="40">
        <v>1961</v>
      </c>
      <c r="C7" s="44">
        <v>23.323672924</v>
      </c>
    </row>
    <row r="8" spans="1:3">
      <c r="A8" s="40">
        <v>1962</v>
      </c>
      <c r="C8" s="44">
        <v>22.551532035999998</v>
      </c>
    </row>
    <row r="9" spans="1:3">
      <c r="A9" s="40">
        <v>1963</v>
      </c>
      <c r="C9" s="44">
        <v>23.968337721999998</v>
      </c>
    </row>
    <row r="10" spans="1:3">
      <c r="A10" s="40">
        <v>1964</v>
      </c>
      <c r="C10" s="44">
        <v>22.407059134000001</v>
      </c>
    </row>
    <row r="11" spans="1:3">
      <c r="A11" s="40">
        <v>1965</v>
      </c>
      <c r="C11" s="44">
        <v>22.416366912000001</v>
      </c>
    </row>
    <row r="12" spans="1:3">
      <c r="A12" s="40">
        <v>1966</v>
      </c>
      <c r="C12" s="44">
        <v>23.067911371999998</v>
      </c>
    </row>
    <row r="13" spans="1:3">
      <c r="A13" s="40">
        <v>1967</v>
      </c>
      <c r="C13" s="44">
        <v>24.562012083999999</v>
      </c>
    </row>
    <row r="14" spans="1:3">
      <c r="A14" s="40">
        <v>1968</v>
      </c>
      <c r="C14" s="44">
        <v>22.654322280000002</v>
      </c>
    </row>
    <row r="15" spans="1:3">
      <c r="A15" s="40">
        <v>1969</v>
      </c>
      <c r="C15" s="44">
        <v>22.085333763999998</v>
      </c>
    </row>
    <row r="16" spans="1:3">
      <c r="A16" s="40">
        <v>1970</v>
      </c>
      <c r="C16" s="44">
        <v>23.211979587999998</v>
      </c>
    </row>
    <row r="17" spans="1:3">
      <c r="A17" s="40">
        <v>1971</v>
      </c>
      <c r="C17" s="44">
        <v>25.949680378</v>
      </c>
    </row>
    <row r="18" spans="1:3">
      <c r="A18" s="40">
        <v>1972</v>
      </c>
      <c r="C18" s="44">
        <v>23.274705917999999</v>
      </c>
    </row>
    <row r="19" spans="1:3">
      <c r="A19" s="40">
        <v>1973</v>
      </c>
      <c r="C19" s="44">
        <v>25.148402098000002</v>
      </c>
    </row>
    <row r="20" spans="1:3">
      <c r="A20" s="40">
        <v>1974</v>
      </c>
      <c r="C20" s="44">
        <v>26.468487829999997</v>
      </c>
    </row>
    <row r="21" spans="1:3">
      <c r="A21" s="40">
        <v>1975</v>
      </c>
      <c r="C21" s="44">
        <v>27.36689075</v>
      </c>
    </row>
    <row r="22" spans="1:3">
      <c r="A22" s="40">
        <v>1976</v>
      </c>
      <c r="C22" s="44">
        <v>28.937477116</v>
      </c>
    </row>
    <row r="23" spans="1:3">
      <c r="A23" s="40">
        <v>1977</v>
      </c>
      <c r="C23" s="44">
        <v>28.981183204000001</v>
      </c>
    </row>
    <row r="24" spans="1:3">
      <c r="A24" s="40">
        <v>1978</v>
      </c>
      <c r="C24" s="44">
        <v>29.109063980000002</v>
      </c>
    </row>
    <row r="25" spans="1:3">
      <c r="A25" s="40">
        <v>1979</v>
      </c>
      <c r="C25" s="44">
        <v>29.299266399999997</v>
      </c>
    </row>
    <row r="26" spans="1:3">
      <c r="A26" s="40">
        <v>1980</v>
      </c>
      <c r="C26" s="44">
        <v>29.526295246</v>
      </c>
    </row>
    <row r="27" spans="1:3">
      <c r="A27" s="40">
        <v>1981</v>
      </c>
      <c r="C27" s="44">
        <v>30.158819463999997</v>
      </c>
    </row>
    <row r="28" spans="1:3">
      <c r="A28" s="40">
        <v>1982</v>
      </c>
      <c r="C28" s="44">
        <v>29.428361234</v>
      </c>
    </row>
    <row r="29" spans="1:3">
      <c r="A29" s="40">
        <v>1983</v>
      </c>
      <c r="C29" s="44">
        <v>20.832830594000001</v>
      </c>
    </row>
    <row r="30" spans="1:3">
      <c r="A30" s="40">
        <v>1984</v>
      </c>
      <c r="C30" s="44">
        <v>29.095709341999999</v>
      </c>
    </row>
    <row r="31" spans="1:3">
      <c r="A31" s="40">
        <v>1985</v>
      </c>
      <c r="C31" s="44">
        <v>30.436029373999997</v>
      </c>
    </row>
    <row r="32" spans="1:3">
      <c r="A32" s="40">
        <v>1986</v>
      </c>
      <c r="C32" s="44">
        <v>27.885698202</v>
      </c>
    </row>
    <row r="33" spans="1:3">
      <c r="A33" s="40">
        <v>1987</v>
      </c>
      <c r="C33" s="44">
        <v>24.080840429999999</v>
      </c>
    </row>
    <row r="34" spans="1:3">
      <c r="A34" s="40">
        <v>1988</v>
      </c>
      <c r="C34" s="44">
        <v>23.5729595</v>
      </c>
    </row>
    <row r="35" spans="1:3">
      <c r="A35" s="40">
        <v>1989</v>
      </c>
      <c r="C35" s="44">
        <v>26.216773138000001</v>
      </c>
    </row>
    <row r="36" spans="1:3">
      <c r="A36" s="40">
        <v>1990</v>
      </c>
      <c r="C36" s="44">
        <v>27.094537072000001</v>
      </c>
    </row>
    <row r="37" spans="1:3">
      <c r="A37" s="40">
        <v>1991</v>
      </c>
      <c r="C37" s="44">
        <v>27.851299892</v>
      </c>
    </row>
    <row r="38" spans="1:3">
      <c r="A38" s="40">
        <v>1992</v>
      </c>
      <c r="C38" s="44">
        <v>29.168552822000002</v>
      </c>
    </row>
    <row r="39" spans="1:3">
      <c r="A39" s="40">
        <v>1993</v>
      </c>
      <c r="C39" s="44">
        <v>25.468104038</v>
      </c>
    </row>
    <row r="40" spans="1:3">
      <c r="A40" s="40">
        <v>1994</v>
      </c>
      <c r="C40" s="44">
        <v>29.345400603999998</v>
      </c>
    </row>
    <row r="41" spans="1:3">
      <c r="A41" s="40">
        <v>1995</v>
      </c>
      <c r="C41" s="44">
        <v>26.389574059999998</v>
      </c>
    </row>
    <row r="42" spans="1:3">
      <c r="A42" s="40">
        <v>1996</v>
      </c>
      <c r="C42" s="44">
        <v>29.398009783999999</v>
      </c>
    </row>
    <row r="43" spans="1:3">
      <c r="A43" s="40">
        <v>1997</v>
      </c>
      <c r="C43" s="44">
        <v>29.408936305999998</v>
      </c>
    </row>
    <row r="44" spans="1:3">
      <c r="A44" s="40">
        <v>1998</v>
      </c>
      <c r="C44" s="44">
        <v>29.375752053999999</v>
      </c>
    </row>
    <row r="45" spans="1:3">
      <c r="A45" s="40">
        <v>1999</v>
      </c>
      <c r="C45" s="44">
        <v>28.525102082</v>
      </c>
    </row>
    <row r="46" spans="1:3">
      <c r="A46" s="40">
        <v>2000</v>
      </c>
      <c r="C46" s="44">
        <v>29.31545384</v>
      </c>
    </row>
    <row r="47" spans="1:3">
      <c r="A47" s="40">
        <v>2001</v>
      </c>
      <c r="C47" s="44">
        <v>27.829446848</v>
      </c>
    </row>
    <row r="48" spans="1:3">
      <c r="A48" s="40">
        <v>2002</v>
      </c>
      <c r="C48" s="44">
        <v>28.056880379999999</v>
      </c>
    </row>
    <row r="49" spans="1:6">
      <c r="A49" s="40">
        <v>2003</v>
      </c>
      <c r="C49" s="44">
        <v>28.710043583999997</v>
      </c>
    </row>
    <row r="50" spans="1:6">
      <c r="A50" s="40">
        <v>2004</v>
      </c>
      <c r="C50" s="44">
        <v>29.797434866</v>
      </c>
    </row>
    <row r="51" spans="1:6">
      <c r="A51" s="40">
        <v>2005</v>
      </c>
      <c r="C51" s="44">
        <v>30.398798262</v>
      </c>
    </row>
    <row r="52" spans="1:6">
      <c r="A52" s="40">
        <v>2006</v>
      </c>
      <c r="C52" s="44">
        <v>28.586209667999999</v>
      </c>
    </row>
    <row r="53" spans="1:6">
      <c r="A53" s="40">
        <v>2007</v>
      </c>
      <c r="C53" s="44">
        <v>35.013432719999997</v>
      </c>
    </row>
    <row r="54" spans="1:6">
      <c r="A54" s="40">
        <v>2008</v>
      </c>
      <c r="C54" s="44">
        <v>31.79617902</v>
      </c>
    </row>
    <row r="55" spans="1:6">
      <c r="A55" s="40">
        <v>2009</v>
      </c>
      <c r="C55" s="44">
        <v>32.168490140000003</v>
      </c>
    </row>
    <row r="56" spans="1:6">
      <c r="A56" s="40">
        <v>2010</v>
      </c>
      <c r="C56" s="44">
        <v>32.960055955999998</v>
      </c>
    </row>
    <row r="57" spans="1:6">
      <c r="A57" s="40">
        <v>2011</v>
      </c>
      <c r="C57" s="44">
        <v>33.985934965999995</v>
      </c>
    </row>
    <row r="58" spans="1:6">
      <c r="A58" s="43">
        <v>2012</v>
      </c>
      <c r="B58" s="43" t="s">
        <v>132</v>
      </c>
      <c r="C58" s="42">
        <v>35.957000000000001</v>
      </c>
    </row>
    <row r="59" spans="1:6">
      <c r="A59" s="72"/>
      <c r="B59" s="72"/>
      <c r="C59" s="73"/>
    </row>
    <row r="60" spans="1:6">
      <c r="A60" s="58" t="s">
        <v>187</v>
      </c>
      <c r="B60" s="72"/>
      <c r="C60" s="73"/>
    </row>
    <row r="62" spans="1:6" ht="41.25" customHeight="1">
      <c r="A62" s="151" t="s">
        <v>57</v>
      </c>
      <c r="B62" s="151"/>
      <c r="C62" s="151"/>
      <c r="D62" s="151"/>
      <c r="E62" s="151"/>
      <c r="F62" s="151"/>
    </row>
    <row r="63" spans="1:6">
      <c r="A63" s="41"/>
      <c r="B63" s="41"/>
      <c r="C63" s="41"/>
      <c r="D63" s="41"/>
    </row>
    <row r="64" spans="1:6">
      <c r="A64" s="41"/>
      <c r="B64" s="41"/>
      <c r="C64" s="41"/>
      <c r="D64" s="41"/>
    </row>
    <row r="65" spans="1:4">
      <c r="A65" s="41"/>
      <c r="B65" s="41"/>
      <c r="C65" s="41"/>
      <c r="D65" s="41"/>
    </row>
    <row r="66" spans="1:4">
      <c r="A66" s="41"/>
      <c r="B66" s="41"/>
      <c r="C66" s="41"/>
      <c r="D66" s="41"/>
    </row>
    <row r="67" spans="1:4">
      <c r="A67" s="41"/>
      <c r="B67" s="41"/>
      <c r="C67" s="41"/>
      <c r="D67" s="41"/>
    </row>
  </sheetData>
  <sheetCalcPr fullCalcOnLoad="1"/>
  <mergeCells count="1">
    <mergeCell ref="A62:F62"/>
  </mergeCells>
  <phoneticPr fontId="64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G67"/>
  <sheetViews>
    <sheetView workbookViewId="0"/>
  </sheetViews>
  <sheetFormatPr baseColWidth="10" defaultColWidth="8.83203125" defaultRowHeight="12"/>
  <cols>
    <col min="1" max="1" width="8.83203125" style="40"/>
    <col min="2" max="2" width="1.6640625" style="40" bestFit="1" customWidth="1"/>
    <col min="3" max="3" width="15.33203125" style="39" bestFit="1" customWidth="1"/>
    <col min="4" max="16384" width="8.83203125" style="8"/>
  </cols>
  <sheetData>
    <row r="1" spans="1:3">
      <c r="A1" s="46" t="s">
        <v>22</v>
      </c>
      <c r="B1" s="46"/>
    </row>
    <row r="3" spans="1:3">
      <c r="A3" s="43" t="s">
        <v>127</v>
      </c>
      <c r="B3" s="43"/>
      <c r="C3" s="45" t="s">
        <v>54</v>
      </c>
    </row>
    <row r="4" spans="1:3">
      <c r="C4" s="39" t="s">
        <v>56</v>
      </c>
    </row>
    <row r="6" spans="1:3">
      <c r="A6" s="40">
        <v>1960</v>
      </c>
      <c r="C6" s="44">
        <v>3.4333752409970582</v>
      </c>
    </row>
    <row r="7" spans="1:3">
      <c r="A7" s="40">
        <v>1961</v>
      </c>
      <c r="C7" s="44">
        <v>3.9180877084743329</v>
      </c>
    </row>
    <row r="8" spans="1:3">
      <c r="A8" s="40">
        <v>1962</v>
      </c>
      <c r="C8" s="44">
        <v>4.0618215761915613</v>
      </c>
    </row>
    <row r="9" spans="1:3">
      <c r="A9" s="40">
        <v>1963</v>
      </c>
      <c r="C9" s="44">
        <v>4.2593126976133657</v>
      </c>
    </row>
    <row r="10" spans="1:3">
      <c r="A10" s="40">
        <v>1964</v>
      </c>
      <c r="C10" s="44">
        <v>3.9496493346470412</v>
      </c>
    </row>
    <row r="11" spans="1:3">
      <c r="A11" s="40">
        <v>1965</v>
      </c>
      <c r="C11" s="44">
        <v>4.6489612794574873</v>
      </c>
    </row>
    <row r="12" spans="1:3">
      <c r="A12" s="40">
        <v>1966</v>
      </c>
      <c r="C12" s="44">
        <v>4.5889392191999798</v>
      </c>
    </row>
    <row r="13" spans="1:3">
      <c r="A13" s="40">
        <v>1967</v>
      </c>
      <c r="C13" s="44">
        <v>5.026194449290216</v>
      </c>
    </row>
    <row r="14" spans="1:3">
      <c r="A14" s="40">
        <v>1968</v>
      </c>
      <c r="C14" s="44">
        <v>4.9888213561690353</v>
      </c>
    </row>
    <row r="15" spans="1:3">
      <c r="A15" s="40">
        <v>1969</v>
      </c>
      <c r="C15" s="44">
        <v>5.3905115979754141</v>
      </c>
    </row>
    <row r="16" spans="1:3">
      <c r="A16" s="40">
        <v>1970</v>
      </c>
      <c r="C16" s="44">
        <v>4.5436440179588882</v>
      </c>
    </row>
    <row r="17" spans="1:3">
      <c r="A17" s="40">
        <v>1971</v>
      </c>
      <c r="C17" s="44">
        <v>5.5266578204788406</v>
      </c>
    </row>
    <row r="18" spans="1:3">
      <c r="A18" s="40">
        <v>1972</v>
      </c>
      <c r="C18" s="44">
        <v>6.0893458030931242</v>
      </c>
    </row>
    <row r="19" spans="1:3">
      <c r="A19" s="40">
        <v>1973</v>
      </c>
      <c r="C19" s="44">
        <v>5.7274447990258137</v>
      </c>
    </row>
    <row r="20" spans="1:3">
      <c r="A20" s="40">
        <v>1974</v>
      </c>
      <c r="C20" s="44">
        <v>4.5116143984867767</v>
      </c>
    </row>
    <row r="21" spans="1:3">
      <c r="A21" s="40">
        <v>1975</v>
      </c>
      <c r="C21" s="44">
        <v>5.42097489829019</v>
      </c>
    </row>
    <row r="22" spans="1:3">
      <c r="A22" s="40">
        <v>1976</v>
      </c>
      <c r="C22" s="44">
        <v>5.5203462264398455</v>
      </c>
    </row>
    <row r="23" spans="1:3">
      <c r="A23" s="40">
        <v>1977</v>
      </c>
      <c r="C23" s="44">
        <v>5.7012179329239778</v>
      </c>
    </row>
    <row r="24" spans="1:3">
      <c r="A24" s="40">
        <v>1978</v>
      </c>
      <c r="C24" s="44">
        <v>6.3418509755874322</v>
      </c>
    </row>
    <row r="25" spans="1:3">
      <c r="A25" s="40">
        <v>1979</v>
      </c>
      <c r="C25" s="44">
        <v>6.8730297834351246</v>
      </c>
    </row>
    <row r="26" spans="1:3">
      <c r="A26" s="40">
        <v>1980</v>
      </c>
      <c r="C26" s="44">
        <v>5.7115414241766809</v>
      </c>
    </row>
    <row r="27" spans="1:3">
      <c r="A27" s="40">
        <v>1981</v>
      </c>
      <c r="C27" s="44">
        <v>6.8375922421682764</v>
      </c>
    </row>
    <row r="28" spans="1:3">
      <c r="A28" s="40">
        <v>1982</v>
      </c>
      <c r="C28" s="44">
        <v>7.1078224076689009</v>
      </c>
    </row>
    <row r="29" spans="1:3">
      <c r="A29" s="40">
        <v>1983</v>
      </c>
      <c r="C29" s="44">
        <v>5.0893696332622325</v>
      </c>
    </row>
    <row r="30" spans="1:3">
      <c r="A30" s="40">
        <v>1984</v>
      </c>
      <c r="C30" s="44">
        <v>6.6976233405899421</v>
      </c>
    </row>
    <row r="31" spans="1:3">
      <c r="A31" s="40">
        <v>1985</v>
      </c>
      <c r="C31" s="44">
        <v>7.4068960648519848</v>
      </c>
    </row>
    <row r="32" spans="1:3">
      <c r="A32" s="40">
        <v>1986</v>
      </c>
      <c r="C32" s="44">
        <v>7.4925291124686604</v>
      </c>
    </row>
    <row r="33" spans="1:3">
      <c r="A33" s="40">
        <v>1987</v>
      </c>
      <c r="C33" s="44">
        <v>7.5219559104067368</v>
      </c>
    </row>
    <row r="34" spans="1:3">
      <c r="A34" s="40">
        <v>1988</v>
      </c>
      <c r="C34" s="44">
        <v>5.3106822416591344</v>
      </c>
    </row>
    <row r="35" spans="1:3">
      <c r="A35" s="40">
        <v>1989</v>
      </c>
      <c r="C35" s="44">
        <v>7.2972980005194721</v>
      </c>
    </row>
    <row r="36" spans="1:3">
      <c r="A36" s="40">
        <v>1990</v>
      </c>
      <c r="C36" s="44">
        <v>7.4378207926002533</v>
      </c>
    </row>
    <row r="37" spans="1:3">
      <c r="A37" s="40">
        <v>1991</v>
      </c>
      <c r="C37" s="44">
        <v>6.8168822186477209</v>
      </c>
    </row>
    <row r="38" spans="1:3">
      <c r="A38" s="40">
        <v>1992</v>
      </c>
      <c r="C38" s="44">
        <v>8.2523164816887657</v>
      </c>
    </row>
    <row r="39" spans="1:3">
      <c r="A39" s="40">
        <v>1993</v>
      </c>
      <c r="C39" s="44">
        <v>6.320782330707079</v>
      </c>
    </row>
    <row r="40" spans="1:3">
      <c r="A40" s="40">
        <v>1994</v>
      </c>
      <c r="C40" s="44">
        <v>8.6992578988750626</v>
      </c>
    </row>
    <row r="41" spans="1:3">
      <c r="A41" s="40">
        <v>1995</v>
      </c>
      <c r="C41" s="44">
        <v>7.1225588928660422</v>
      </c>
    </row>
    <row r="42" spans="1:3">
      <c r="A42" s="40">
        <v>1996</v>
      </c>
      <c r="C42" s="44">
        <v>7.9769667920728242</v>
      </c>
    </row>
    <row r="43" spans="1:3">
      <c r="A43" s="40">
        <v>1997</v>
      </c>
      <c r="C43" s="44">
        <v>7.9517848033248759</v>
      </c>
    </row>
    <row r="44" spans="1:3">
      <c r="A44" s="40">
        <v>1998</v>
      </c>
      <c r="C44" s="44">
        <v>8.4379320244925697</v>
      </c>
    </row>
    <row r="45" spans="1:3">
      <c r="A45" s="40">
        <v>1999</v>
      </c>
      <c r="C45" s="44">
        <v>8.3974298886437193</v>
      </c>
    </row>
    <row r="46" spans="1:3">
      <c r="A46" s="40">
        <v>2000</v>
      </c>
      <c r="C46" s="44">
        <v>8.5907691136055071</v>
      </c>
    </row>
    <row r="47" spans="1:3">
      <c r="A47" s="40">
        <v>2001</v>
      </c>
      <c r="C47" s="44">
        <v>8.6730265721162212</v>
      </c>
    </row>
    <row r="48" spans="1:3">
      <c r="A48" s="40">
        <v>2002</v>
      </c>
      <c r="C48" s="44">
        <v>8.1176662093321443</v>
      </c>
    </row>
    <row r="49" spans="1:7">
      <c r="A49" s="40">
        <v>2003</v>
      </c>
      <c r="C49" s="44">
        <v>8.9243060899701625</v>
      </c>
    </row>
    <row r="50" spans="1:7">
      <c r="A50" s="40">
        <v>2004</v>
      </c>
      <c r="C50" s="44">
        <v>10.063341316072599</v>
      </c>
    </row>
    <row r="51" spans="1:7">
      <c r="A51" s="40">
        <v>2005</v>
      </c>
      <c r="C51" s="44">
        <v>9.2848917041837762</v>
      </c>
    </row>
    <row r="52" spans="1:7">
      <c r="A52" s="40">
        <v>2006</v>
      </c>
      <c r="C52" s="44">
        <v>9.3573274423798303</v>
      </c>
    </row>
    <row r="53" spans="1:7">
      <c r="A53" s="40">
        <v>2007</v>
      </c>
      <c r="C53" s="44">
        <v>9.4581421835522352</v>
      </c>
    </row>
    <row r="54" spans="1:7">
      <c r="A54" s="40">
        <v>2008</v>
      </c>
      <c r="C54" s="44">
        <v>9.6592694048808383</v>
      </c>
    </row>
    <row r="55" spans="1:7">
      <c r="A55" s="40">
        <v>2009</v>
      </c>
      <c r="C55" s="44">
        <v>10.337236635999602</v>
      </c>
    </row>
    <row r="56" spans="1:7">
      <c r="A56" s="40">
        <v>2010</v>
      </c>
      <c r="C56" s="44">
        <v>9.5919245835639568</v>
      </c>
    </row>
    <row r="57" spans="1:7">
      <c r="A57" s="40">
        <v>2011</v>
      </c>
      <c r="C57" s="44">
        <v>9.2362815710097017</v>
      </c>
    </row>
    <row r="58" spans="1:7">
      <c r="A58" s="43">
        <v>2012</v>
      </c>
      <c r="B58" s="43" t="s">
        <v>132</v>
      </c>
      <c r="C58" s="42">
        <v>9.1624162193731387</v>
      </c>
    </row>
    <row r="59" spans="1:7">
      <c r="A59" s="72"/>
      <c r="B59" s="72"/>
      <c r="C59" s="73"/>
    </row>
    <row r="60" spans="1:7">
      <c r="A60" s="58" t="s">
        <v>187</v>
      </c>
      <c r="B60" s="58"/>
    </row>
    <row r="61" spans="1:7">
      <c r="A61" s="58"/>
      <c r="B61" s="58"/>
    </row>
    <row r="62" spans="1:7" ht="41.25" customHeight="1">
      <c r="A62" s="151" t="s">
        <v>163</v>
      </c>
      <c r="B62" s="151"/>
      <c r="C62" s="151"/>
      <c r="D62" s="151"/>
      <c r="E62" s="151"/>
      <c r="F62" s="151"/>
      <c r="G62" s="151"/>
    </row>
    <row r="63" spans="1:7">
      <c r="A63" s="41"/>
      <c r="B63" s="41"/>
      <c r="C63" s="41"/>
      <c r="D63" s="41"/>
    </row>
    <row r="64" spans="1:7">
      <c r="A64" s="41"/>
      <c r="B64" s="41"/>
      <c r="C64" s="41"/>
      <c r="D64" s="41"/>
    </row>
    <row r="65" spans="1:4">
      <c r="A65" s="41"/>
      <c r="B65" s="41"/>
      <c r="C65" s="41"/>
      <c r="D65" s="41"/>
    </row>
    <row r="66" spans="1:4">
      <c r="A66" s="41"/>
      <c r="B66" s="41"/>
      <c r="C66" s="41"/>
      <c r="D66" s="41"/>
    </row>
    <row r="67" spans="1:4">
      <c r="A67" s="41"/>
      <c r="B67" s="41"/>
      <c r="C67" s="41"/>
      <c r="D67" s="41"/>
    </row>
  </sheetData>
  <mergeCells count="1">
    <mergeCell ref="A62:G62"/>
  </mergeCells>
  <phoneticPr fontId="64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F22"/>
  <sheetViews>
    <sheetView tabSelected="1" workbookViewId="0">
      <selection activeCell="C35" sqref="C35"/>
    </sheetView>
  </sheetViews>
  <sheetFormatPr baseColWidth="10" defaultColWidth="8.83203125" defaultRowHeight="12"/>
  <cols>
    <col min="1" max="1" width="22.5" style="8" customWidth="1"/>
    <col min="2" max="2" width="1.6640625" style="8" bestFit="1" customWidth="1"/>
    <col min="3" max="3" width="27.33203125" style="8" bestFit="1" customWidth="1"/>
    <col min="4" max="16384" width="8.83203125" style="8"/>
  </cols>
  <sheetData>
    <row r="1" spans="1:3">
      <c r="A1" s="46" t="s">
        <v>185</v>
      </c>
      <c r="B1" s="46"/>
    </row>
    <row r="2" spans="1:3">
      <c r="A2" s="40"/>
      <c r="B2" s="40"/>
    </row>
    <row r="3" spans="1:3">
      <c r="A3" s="43" t="s">
        <v>170</v>
      </c>
      <c r="B3" s="43"/>
      <c r="C3" s="45" t="s">
        <v>171</v>
      </c>
    </row>
    <row r="4" spans="1:3">
      <c r="A4" s="40"/>
      <c r="B4" s="40"/>
      <c r="C4" s="39" t="s">
        <v>172</v>
      </c>
    </row>
    <row r="5" spans="1:3">
      <c r="A5" s="40"/>
      <c r="B5" s="40"/>
      <c r="C5" s="39"/>
    </row>
    <row r="6" spans="1:3">
      <c r="A6" s="67" t="s">
        <v>173</v>
      </c>
      <c r="B6" s="67"/>
      <c r="C6" s="66">
        <f>62+15</f>
        <v>77</v>
      </c>
    </row>
    <row r="7" spans="1:3">
      <c r="A7" s="68" t="s">
        <v>174</v>
      </c>
      <c r="B7" s="68"/>
      <c r="C7" s="39">
        <f>59+13</f>
        <v>72</v>
      </c>
    </row>
    <row r="8" spans="1:3">
      <c r="A8" s="68" t="s">
        <v>175</v>
      </c>
      <c r="B8" s="68"/>
      <c r="C8" s="39">
        <f>57+15</f>
        <v>72</v>
      </c>
    </row>
    <row r="9" spans="1:3">
      <c r="A9" s="68" t="s">
        <v>176</v>
      </c>
      <c r="B9" s="68"/>
      <c r="C9" s="39">
        <f>54+12</f>
        <v>66</v>
      </c>
    </row>
    <row r="10" spans="1:3">
      <c r="A10" s="68" t="s">
        <v>177</v>
      </c>
      <c r="B10" s="68"/>
      <c r="C10" s="39">
        <f>52+11</f>
        <v>63</v>
      </c>
    </row>
    <row r="11" spans="1:3">
      <c r="A11" s="68" t="s">
        <v>178</v>
      </c>
      <c r="B11" s="68"/>
      <c r="C11" s="39">
        <f>45+11</f>
        <v>56</v>
      </c>
    </row>
    <row r="12" spans="1:3">
      <c r="A12" s="68" t="s">
        <v>179</v>
      </c>
      <c r="B12" s="68"/>
      <c r="C12" s="39">
        <f>40+8</f>
        <v>48</v>
      </c>
    </row>
    <row r="13" spans="1:3">
      <c r="A13" s="68" t="s">
        <v>180</v>
      </c>
      <c r="B13" s="68"/>
      <c r="C13" s="39">
        <f>34+6</f>
        <v>40</v>
      </c>
    </row>
    <row r="14" spans="1:3">
      <c r="A14" s="68" t="s">
        <v>181</v>
      </c>
      <c r="B14" s="68"/>
      <c r="C14" s="39">
        <f>27+4</f>
        <v>31</v>
      </c>
    </row>
    <row r="15" spans="1:3">
      <c r="A15" s="69" t="s">
        <v>182</v>
      </c>
      <c r="B15" s="69" t="s">
        <v>132</v>
      </c>
      <c r="C15" s="45">
        <v>26</v>
      </c>
    </row>
    <row r="16" spans="1:3">
      <c r="A16" s="67"/>
      <c r="B16" s="67"/>
      <c r="C16" s="66"/>
    </row>
    <row r="17" spans="1:6">
      <c r="A17" s="67" t="s">
        <v>183</v>
      </c>
      <c r="B17" s="67"/>
      <c r="C17" s="66"/>
    </row>
    <row r="19" spans="1:6" ht="39.75" customHeight="1">
      <c r="A19" s="152" t="s">
        <v>37</v>
      </c>
      <c r="B19" s="152"/>
      <c r="C19" s="152"/>
      <c r="D19" s="152"/>
      <c r="E19" s="79"/>
      <c r="F19" s="79"/>
    </row>
    <row r="20" spans="1:6">
      <c r="A20" s="79"/>
      <c r="B20" s="79"/>
      <c r="C20" s="79"/>
      <c r="D20" s="79"/>
      <c r="E20" s="79"/>
      <c r="F20" s="79"/>
    </row>
    <row r="21" spans="1:6">
      <c r="A21" s="79"/>
      <c r="B21" s="79"/>
      <c r="C21" s="79"/>
      <c r="D21" s="79"/>
      <c r="E21" s="79"/>
      <c r="F21" s="79"/>
    </row>
    <row r="22" spans="1:6">
      <c r="A22" s="41"/>
      <c r="B22" s="41"/>
      <c r="C22" s="41"/>
      <c r="D22" s="41"/>
    </row>
  </sheetData>
  <mergeCells count="1">
    <mergeCell ref="A19:D19"/>
  </mergeCells>
  <phoneticPr fontId="64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25"/>
  <sheetViews>
    <sheetView workbookViewId="0"/>
  </sheetViews>
  <sheetFormatPr baseColWidth="10" defaultColWidth="8.83203125" defaultRowHeight="12"/>
  <cols>
    <col min="1" max="1" width="22.5" style="8" customWidth="1"/>
    <col min="2" max="2" width="27.33203125" style="8" bestFit="1" customWidth="1"/>
    <col min="3" max="16384" width="8.83203125" style="8"/>
  </cols>
  <sheetData>
    <row r="1" spans="1:2">
      <c r="A1" s="46" t="s">
        <v>190</v>
      </c>
    </row>
    <row r="2" spans="1:2">
      <c r="A2" s="40"/>
    </row>
    <row r="3" spans="1:2">
      <c r="A3" s="43" t="s">
        <v>170</v>
      </c>
      <c r="B3" s="45" t="s">
        <v>171</v>
      </c>
    </row>
    <row r="4" spans="1:2">
      <c r="A4" s="40"/>
      <c r="B4" s="39" t="s">
        <v>172</v>
      </c>
    </row>
    <row r="5" spans="1:2">
      <c r="A5" s="40"/>
      <c r="B5" s="39"/>
    </row>
    <row r="6" spans="1:2">
      <c r="A6" s="68" t="s">
        <v>191</v>
      </c>
      <c r="B6" s="9">
        <f>49+6</f>
        <v>55</v>
      </c>
    </row>
    <row r="7" spans="1:2">
      <c r="A7" s="68" t="s">
        <v>38</v>
      </c>
      <c r="B7" s="9">
        <f>43+4</f>
        <v>47</v>
      </c>
    </row>
    <row r="8" spans="1:2">
      <c r="A8" s="68" t="s">
        <v>39</v>
      </c>
      <c r="B8" s="9">
        <v>37</v>
      </c>
    </row>
    <row r="9" spans="1:2">
      <c r="A9" s="68" t="s">
        <v>40</v>
      </c>
      <c r="B9" s="9">
        <v>21</v>
      </c>
    </row>
    <row r="10" spans="1:2">
      <c r="A10" s="68" t="s">
        <v>41</v>
      </c>
      <c r="B10" s="9">
        <v>23</v>
      </c>
    </row>
    <row r="11" spans="1:2">
      <c r="A11" s="68" t="s">
        <v>42</v>
      </c>
      <c r="B11" s="9">
        <v>14</v>
      </c>
    </row>
    <row r="12" spans="1:2">
      <c r="A12" s="68" t="s">
        <v>43</v>
      </c>
      <c r="B12" s="8">
        <v>18</v>
      </c>
    </row>
    <row r="13" spans="1:2">
      <c r="A13" s="68" t="s">
        <v>44</v>
      </c>
      <c r="B13" s="8">
        <f>18+2</f>
        <v>20</v>
      </c>
    </row>
    <row r="14" spans="1:2">
      <c r="A14" s="68" t="s">
        <v>45</v>
      </c>
      <c r="B14" s="8">
        <f>16+3</f>
        <v>19</v>
      </c>
    </row>
    <row r="15" spans="1:2">
      <c r="A15" s="68" t="s">
        <v>46</v>
      </c>
      <c r="B15" s="8">
        <f>15+3</f>
        <v>18</v>
      </c>
    </row>
    <row r="16" spans="1:2">
      <c r="A16" s="68" t="s">
        <v>47</v>
      </c>
      <c r="B16" s="8">
        <f>15+3</f>
        <v>18</v>
      </c>
    </row>
    <row r="17" spans="1:3">
      <c r="A17" s="68" t="s">
        <v>48</v>
      </c>
      <c r="B17" s="8">
        <f>14+2</f>
        <v>16</v>
      </c>
    </row>
    <row r="18" spans="1:3">
      <c r="A18" s="68" t="s">
        <v>49</v>
      </c>
      <c r="B18" s="8">
        <f>15+3</f>
        <v>18</v>
      </c>
    </row>
    <row r="19" spans="1:3">
      <c r="A19" s="68" t="s">
        <v>50</v>
      </c>
      <c r="B19" s="8">
        <f>14+3</f>
        <v>17</v>
      </c>
    </row>
    <row r="20" spans="1:3">
      <c r="A20" s="69" t="s">
        <v>51</v>
      </c>
      <c r="B20" s="71">
        <f>17+2</f>
        <v>19</v>
      </c>
    </row>
    <row r="21" spans="1:3">
      <c r="A21" s="67"/>
      <c r="B21" s="66"/>
    </row>
    <row r="22" spans="1:3" ht="42" customHeight="1">
      <c r="A22" s="150" t="s">
        <v>0</v>
      </c>
      <c r="B22" s="151"/>
      <c r="C22" s="151"/>
    </row>
    <row r="23" spans="1:3">
      <c r="A23" s="41"/>
      <c r="B23" s="41"/>
      <c r="C23" s="41"/>
    </row>
    <row r="24" spans="1:3">
      <c r="A24" s="41"/>
      <c r="B24" s="41"/>
      <c r="C24" s="41"/>
    </row>
    <row r="25" spans="1:3">
      <c r="A25" s="41"/>
      <c r="B25" s="41"/>
      <c r="C25" s="41"/>
    </row>
  </sheetData>
  <mergeCells count="1">
    <mergeCell ref="A22:C22"/>
  </mergeCells>
  <phoneticPr fontId="64" type="noConversion"/>
  <pageMargins left="0.7" right="0.7" top="0.75" bottom="0.75" header="0.3" footer="0.3"/>
  <ignoredErrors>
    <ignoredError sqref="B17" formula="1"/>
  </ignoredErrors>
  <extLst>
    <ext xmlns:mx="http://schemas.microsoft.com/office/mac/excel/2008/main" uri="http://schemas.microsoft.com/office/mac/excel/2008/main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F2035"/>
  <sheetViews>
    <sheetView workbookViewId="0"/>
  </sheetViews>
  <sheetFormatPr baseColWidth="10" defaultColWidth="8.83203125" defaultRowHeight="12"/>
  <cols>
    <col min="1" max="1" width="13" style="34" customWidth="1"/>
    <col min="2" max="2" width="16.6640625" style="34" customWidth="1"/>
    <col min="3" max="16384" width="8.83203125" style="34"/>
  </cols>
  <sheetData>
    <row r="1" spans="1:2">
      <c r="A1" s="33" t="s">
        <v>26</v>
      </c>
    </row>
    <row r="3" spans="1:2">
      <c r="A3" s="4" t="s">
        <v>160</v>
      </c>
      <c r="B3" s="16" t="s">
        <v>34</v>
      </c>
    </row>
    <row r="4" spans="1:2">
      <c r="A4" s="15"/>
      <c r="B4" s="13" t="s">
        <v>161</v>
      </c>
    </row>
    <row r="6" spans="1:2">
      <c r="A6" s="27">
        <v>39083</v>
      </c>
      <c r="B6" s="29" t="s">
        <v>17</v>
      </c>
    </row>
    <row r="7" spans="1:2">
      <c r="A7" s="27">
        <v>39084</v>
      </c>
      <c r="B7" s="29" t="s">
        <v>17</v>
      </c>
    </row>
    <row r="8" spans="1:2">
      <c r="A8" s="27">
        <v>39085</v>
      </c>
      <c r="B8" s="13">
        <v>370.5</v>
      </c>
    </row>
    <row r="9" spans="1:2">
      <c r="A9" s="27">
        <v>39086</v>
      </c>
      <c r="B9" s="13">
        <v>362.25</v>
      </c>
    </row>
    <row r="10" spans="1:2">
      <c r="A10" s="27">
        <v>39087</v>
      </c>
      <c r="B10" s="13">
        <v>368.5</v>
      </c>
    </row>
    <row r="11" spans="1:2">
      <c r="A11" s="27">
        <v>39088</v>
      </c>
      <c r="B11" s="13">
        <v>368.5</v>
      </c>
    </row>
    <row r="12" spans="1:2">
      <c r="A12" s="27">
        <v>39089</v>
      </c>
      <c r="B12" s="13">
        <v>368.5</v>
      </c>
    </row>
    <row r="13" spans="1:2">
      <c r="A13" s="27">
        <v>39090</v>
      </c>
      <c r="B13" s="13">
        <v>363</v>
      </c>
    </row>
    <row r="14" spans="1:2">
      <c r="A14" s="27">
        <v>39091</v>
      </c>
      <c r="B14" s="13">
        <v>354.5</v>
      </c>
    </row>
    <row r="15" spans="1:2">
      <c r="A15" s="27">
        <v>39092</v>
      </c>
      <c r="B15" s="13">
        <v>360.25</v>
      </c>
    </row>
    <row r="16" spans="1:2">
      <c r="A16" s="27">
        <v>39093</v>
      </c>
      <c r="B16" s="13">
        <v>376.5</v>
      </c>
    </row>
    <row r="17" spans="1:2">
      <c r="A17" s="27">
        <v>39094</v>
      </c>
      <c r="B17" s="13">
        <v>396.5</v>
      </c>
    </row>
    <row r="18" spans="1:2">
      <c r="A18" s="27">
        <v>39095</v>
      </c>
      <c r="B18" s="13">
        <v>396.5</v>
      </c>
    </row>
    <row r="19" spans="1:2">
      <c r="A19" s="27">
        <v>39096</v>
      </c>
      <c r="B19" s="13">
        <v>396.5</v>
      </c>
    </row>
    <row r="20" spans="1:2">
      <c r="A20" s="27">
        <v>39097</v>
      </c>
      <c r="B20" s="13">
        <v>396.5</v>
      </c>
    </row>
    <row r="21" spans="1:2">
      <c r="A21" s="27">
        <v>39098</v>
      </c>
      <c r="B21" s="13">
        <v>403</v>
      </c>
    </row>
    <row r="22" spans="1:2">
      <c r="A22" s="27">
        <v>39099</v>
      </c>
      <c r="B22" s="13">
        <v>408</v>
      </c>
    </row>
    <row r="23" spans="1:2">
      <c r="A23" s="27">
        <v>39100</v>
      </c>
      <c r="B23" s="13">
        <v>412.25</v>
      </c>
    </row>
    <row r="24" spans="1:2">
      <c r="A24" s="27">
        <v>39101</v>
      </c>
      <c r="B24" s="13">
        <v>406.75</v>
      </c>
    </row>
    <row r="25" spans="1:2">
      <c r="A25" s="27">
        <v>39102</v>
      </c>
      <c r="B25" s="13">
        <v>406.75</v>
      </c>
    </row>
    <row r="26" spans="1:2">
      <c r="A26" s="27">
        <v>39103</v>
      </c>
      <c r="B26" s="13">
        <v>406.75</v>
      </c>
    </row>
    <row r="27" spans="1:2">
      <c r="A27" s="27">
        <v>39104</v>
      </c>
      <c r="B27" s="13">
        <v>404.25</v>
      </c>
    </row>
    <row r="28" spans="1:2">
      <c r="A28" s="27">
        <v>39105</v>
      </c>
      <c r="B28" s="13">
        <v>409</v>
      </c>
    </row>
    <row r="29" spans="1:2">
      <c r="A29" s="27">
        <v>39106</v>
      </c>
      <c r="B29" s="13">
        <v>400.75</v>
      </c>
    </row>
    <row r="30" spans="1:2">
      <c r="A30" s="27">
        <v>39107</v>
      </c>
      <c r="B30" s="13">
        <v>407</v>
      </c>
    </row>
    <row r="31" spans="1:2">
      <c r="A31" s="27">
        <v>39108</v>
      </c>
      <c r="B31" s="13">
        <v>405.5</v>
      </c>
    </row>
    <row r="32" spans="1:2">
      <c r="A32" s="27">
        <v>39109</v>
      </c>
      <c r="B32" s="13">
        <v>405.5</v>
      </c>
    </row>
    <row r="33" spans="1:2">
      <c r="A33" s="27">
        <v>39110</v>
      </c>
      <c r="B33" s="13">
        <v>405.5</v>
      </c>
    </row>
    <row r="34" spans="1:2">
      <c r="A34" s="27">
        <v>39111</v>
      </c>
      <c r="B34" s="13">
        <v>400</v>
      </c>
    </row>
    <row r="35" spans="1:2">
      <c r="A35" s="27">
        <v>39112</v>
      </c>
      <c r="B35" s="13">
        <v>404.75</v>
      </c>
    </row>
    <row r="36" spans="1:2">
      <c r="A36" s="27">
        <v>39113</v>
      </c>
      <c r="B36" s="13">
        <v>404</v>
      </c>
    </row>
    <row r="37" spans="1:2">
      <c r="A37" s="27">
        <v>39114</v>
      </c>
      <c r="B37" s="13">
        <v>398</v>
      </c>
    </row>
    <row r="38" spans="1:2">
      <c r="A38" s="27">
        <v>39115</v>
      </c>
      <c r="B38" s="13">
        <v>402</v>
      </c>
    </row>
    <row r="39" spans="1:2">
      <c r="A39" s="27">
        <v>39116</v>
      </c>
      <c r="B39" s="13">
        <v>402</v>
      </c>
    </row>
    <row r="40" spans="1:2">
      <c r="A40" s="27">
        <v>39117</v>
      </c>
      <c r="B40" s="13">
        <v>402</v>
      </c>
    </row>
    <row r="41" spans="1:2">
      <c r="A41" s="27">
        <v>39118</v>
      </c>
      <c r="B41" s="13">
        <v>402</v>
      </c>
    </row>
    <row r="42" spans="1:2">
      <c r="A42" s="27">
        <v>39119</v>
      </c>
      <c r="B42" s="13">
        <v>396.5</v>
      </c>
    </row>
    <row r="43" spans="1:2">
      <c r="A43" s="27">
        <v>39120</v>
      </c>
      <c r="B43" s="13">
        <v>392.25</v>
      </c>
    </row>
    <row r="44" spans="1:2">
      <c r="A44" s="27">
        <v>39121</v>
      </c>
      <c r="B44" s="13">
        <v>399.75</v>
      </c>
    </row>
    <row r="45" spans="1:2">
      <c r="A45" s="27">
        <v>39122</v>
      </c>
      <c r="B45" s="13">
        <v>406.25</v>
      </c>
    </row>
    <row r="46" spans="1:2">
      <c r="A46" s="27">
        <v>39123</v>
      </c>
      <c r="B46" s="13">
        <v>406.25</v>
      </c>
    </row>
    <row r="47" spans="1:2">
      <c r="A47" s="27">
        <v>39124</v>
      </c>
      <c r="B47" s="13">
        <v>406.25</v>
      </c>
    </row>
    <row r="48" spans="1:2">
      <c r="A48" s="27">
        <v>39125</v>
      </c>
      <c r="B48" s="13">
        <v>404.75</v>
      </c>
    </row>
    <row r="49" spans="1:2">
      <c r="A49" s="27">
        <v>39126</v>
      </c>
      <c r="B49" s="13">
        <v>411</v>
      </c>
    </row>
    <row r="50" spans="1:2">
      <c r="A50" s="27">
        <v>39127</v>
      </c>
      <c r="B50" s="13">
        <v>420.75</v>
      </c>
    </row>
    <row r="51" spans="1:2">
      <c r="A51" s="27">
        <v>39128</v>
      </c>
      <c r="B51" s="13">
        <v>420</v>
      </c>
    </row>
    <row r="52" spans="1:2">
      <c r="A52" s="27">
        <v>39129</v>
      </c>
      <c r="B52" s="13">
        <v>429.5</v>
      </c>
    </row>
    <row r="53" spans="1:2">
      <c r="A53" s="27">
        <v>39130</v>
      </c>
      <c r="B53" s="13">
        <v>429.5</v>
      </c>
    </row>
    <row r="54" spans="1:2">
      <c r="A54" s="27">
        <v>39131</v>
      </c>
      <c r="B54" s="13">
        <v>429.5</v>
      </c>
    </row>
    <row r="55" spans="1:2">
      <c r="A55" s="27">
        <v>39132</v>
      </c>
      <c r="B55" s="13">
        <v>429.5</v>
      </c>
    </row>
    <row r="56" spans="1:2">
      <c r="A56" s="27">
        <v>39133</v>
      </c>
      <c r="B56" s="13">
        <v>428.25</v>
      </c>
    </row>
    <row r="57" spans="1:2">
      <c r="A57" s="27">
        <v>39134</v>
      </c>
      <c r="B57" s="31">
        <v>439</v>
      </c>
    </row>
    <row r="58" spans="1:2">
      <c r="A58" s="27">
        <v>39135</v>
      </c>
      <c r="B58" s="13">
        <v>447.5</v>
      </c>
    </row>
    <row r="59" spans="1:2">
      <c r="A59" s="27">
        <v>39136</v>
      </c>
      <c r="B59" s="31">
        <v>442.5</v>
      </c>
    </row>
    <row r="60" spans="1:2">
      <c r="A60" s="27">
        <v>39137</v>
      </c>
      <c r="B60" s="31">
        <v>442.5</v>
      </c>
    </row>
    <row r="61" spans="1:2">
      <c r="A61" s="27">
        <v>39138</v>
      </c>
      <c r="B61" s="31">
        <v>442.5</v>
      </c>
    </row>
    <row r="62" spans="1:2">
      <c r="A62" s="27">
        <v>39139</v>
      </c>
      <c r="B62" s="31">
        <v>438.5</v>
      </c>
    </row>
    <row r="63" spans="1:2">
      <c r="A63" s="27">
        <v>39140</v>
      </c>
      <c r="B63" s="31">
        <v>424.25</v>
      </c>
    </row>
    <row r="64" spans="1:2">
      <c r="A64" s="27">
        <v>39141</v>
      </c>
      <c r="B64" s="31">
        <v>435.5</v>
      </c>
    </row>
    <row r="65" spans="1:2">
      <c r="A65" s="27">
        <v>39142</v>
      </c>
      <c r="B65" s="31">
        <v>428</v>
      </c>
    </row>
    <row r="66" spans="1:2">
      <c r="A66" s="27">
        <v>39143</v>
      </c>
      <c r="B66" s="31">
        <v>421</v>
      </c>
    </row>
    <row r="67" spans="1:2">
      <c r="A67" s="27">
        <v>39144</v>
      </c>
      <c r="B67" s="31">
        <v>421</v>
      </c>
    </row>
    <row r="68" spans="1:2">
      <c r="A68" s="27">
        <v>39145</v>
      </c>
      <c r="B68" s="31">
        <v>421</v>
      </c>
    </row>
    <row r="69" spans="1:2">
      <c r="A69" s="27">
        <v>39146</v>
      </c>
      <c r="B69" s="31">
        <v>426.75</v>
      </c>
    </row>
    <row r="70" spans="1:2">
      <c r="A70" s="27">
        <v>39147</v>
      </c>
      <c r="B70" s="31">
        <v>422</v>
      </c>
    </row>
    <row r="71" spans="1:2">
      <c r="A71" s="27">
        <v>39148</v>
      </c>
      <c r="B71" s="31">
        <v>424.5</v>
      </c>
    </row>
    <row r="72" spans="1:2">
      <c r="A72" s="27">
        <v>39149</v>
      </c>
      <c r="B72" s="31">
        <v>421.5</v>
      </c>
    </row>
    <row r="73" spans="1:2">
      <c r="A73" s="27">
        <v>39150</v>
      </c>
      <c r="B73" s="31">
        <v>417.5</v>
      </c>
    </row>
    <row r="74" spans="1:2">
      <c r="A74" s="27">
        <v>39151</v>
      </c>
      <c r="B74" s="31">
        <v>417.5</v>
      </c>
    </row>
    <row r="75" spans="1:2">
      <c r="A75" s="27">
        <v>39152</v>
      </c>
      <c r="B75" s="31">
        <v>417.5</v>
      </c>
    </row>
    <row r="76" spans="1:2">
      <c r="A76" s="27">
        <v>39153</v>
      </c>
      <c r="B76" s="31">
        <v>409.25</v>
      </c>
    </row>
    <row r="77" spans="1:2">
      <c r="A77" s="27">
        <v>39154</v>
      </c>
      <c r="B77" s="31">
        <v>406.75</v>
      </c>
    </row>
    <row r="78" spans="1:2">
      <c r="A78" s="27">
        <v>39155</v>
      </c>
      <c r="B78" s="31">
        <v>404.75</v>
      </c>
    </row>
    <row r="79" spans="1:2">
      <c r="A79" s="27">
        <v>39156</v>
      </c>
      <c r="B79" s="31">
        <v>397.75</v>
      </c>
    </row>
    <row r="80" spans="1:2">
      <c r="A80" s="27">
        <v>39157</v>
      </c>
      <c r="B80" s="31">
        <v>399.5</v>
      </c>
    </row>
    <row r="81" spans="1:2">
      <c r="A81" s="27">
        <v>39158</v>
      </c>
      <c r="B81" s="31">
        <v>399.5</v>
      </c>
    </row>
    <row r="82" spans="1:2">
      <c r="A82" s="27">
        <v>39159</v>
      </c>
      <c r="B82" s="31">
        <v>399.5</v>
      </c>
    </row>
    <row r="83" spans="1:2">
      <c r="A83" s="27">
        <v>39160</v>
      </c>
      <c r="B83" s="31">
        <v>398</v>
      </c>
    </row>
    <row r="84" spans="1:2">
      <c r="A84" s="27">
        <v>39161</v>
      </c>
      <c r="B84" s="31">
        <v>405.25</v>
      </c>
    </row>
    <row r="85" spans="1:2">
      <c r="A85" s="27">
        <v>39162</v>
      </c>
      <c r="B85" s="31">
        <v>409.75</v>
      </c>
    </row>
    <row r="86" spans="1:2">
      <c r="A86" s="27">
        <v>39163</v>
      </c>
      <c r="B86" s="31">
        <v>409.5</v>
      </c>
    </row>
    <row r="87" spans="1:2">
      <c r="A87" s="27">
        <v>39164</v>
      </c>
      <c r="B87" s="31">
        <v>403.25</v>
      </c>
    </row>
    <row r="88" spans="1:2">
      <c r="A88" s="27">
        <v>39165</v>
      </c>
      <c r="B88" s="31">
        <v>403.25</v>
      </c>
    </row>
    <row r="89" spans="1:2">
      <c r="A89" s="27">
        <v>39166</v>
      </c>
      <c r="B89" s="31">
        <v>403.25</v>
      </c>
    </row>
    <row r="90" spans="1:2">
      <c r="A90" s="27">
        <v>39167</v>
      </c>
      <c r="B90" s="31">
        <v>391</v>
      </c>
    </row>
    <row r="91" spans="1:2">
      <c r="A91" s="27">
        <v>39168</v>
      </c>
      <c r="B91" s="31">
        <v>392.5</v>
      </c>
    </row>
    <row r="92" spans="1:2">
      <c r="A92" s="27">
        <v>39169</v>
      </c>
      <c r="B92" s="31">
        <v>388.5</v>
      </c>
    </row>
    <row r="93" spans="1:2">
      <c r="A93" s="27">
        <v>39170</v>
      </c>
      <c r="B93" s="31">
        <v>394.5</v>
      </c>
    </row>
    <row r="94" spans="1:2">
      <c r="A94" s="27">
        <v>39171</v>
      </c>
      <c r="B94" s="31">
        <v>374.5</v>
      </c>
    </row>
    <row r="95" spans="1:2">
      <c r="A95" s="27">
        <v>39172</v>
      </c>
      <c r="B95" s="31">
        <v>374.5</v>
      </c>
    </row>
    <row r="96" spans="1:2">
      <c r="A96" s="27">
        <v>39173</v>
      </c>
      <c r="B96" s="31">
        <v>374.5</v>
      </c>
    </row>
    <row r="97" spans="1:2">
      <c r="A97" s="27">
        <v>39174</v>
      </c>
      <c r="B97" s="31">
        <v>354.75</v>
      </c>
    </row>
    <row r="98" spans="1:2">
      <c r="A98" s="27">
        <v>39175</v>
      </c>
      <c r="B98" s="31">
        <v>346.25</v>
      </c>
    </row>
    <row r="99" spans="1:2">
      <c r="A99" s="27">
        <v>39176</v>
      </c>
      <c r="B99" s="31">
        <v>359.25</v>
      </c>
    </row>
    <row r="100" spans="1:2">
      <c r="A100" s="27">
        <v>39177</v>
      </c>
      <c r="B100" s="31">
        <v>366</v>
      </c>
    </row>
    <row r="101" spans="1:2">
      <c r="A101" s="27">
        <v>39178</v>
      </c>
      <c r="B101" s="31">
        <v>366</v>
      </c>
    </row>
    <row r="102" spans="1:2">
      <c r="A102" s="27">
        <v>39179</v>
      </c>
      <c r="B102" s="31">
        <v>366</v>
      </c>
    </row>
    <row r="103" spans="1:2">
      <c r="A103" s="27">
        <v>39180</v>
      </c>
      <c r="B103" s="31">
        <v>366</v>
      </c>
    </row>
    <row r="104" spans="1:2">
      <c r="A104" s="27">
        <v>39181</v>
      </c>
      <c r="B104" s="29">
        <v>363.5</v>
      </c>
    </row>
    <row r="105" spans="1:2">
      <c r="A105" s="27">
        <v>39182</v>
      </c>
      <c r="B105" s="29">
        <v>369</v>
      </c>
    </row>
    <row r="106" spans="1:2">
      <c r="A106" s="27">
        <v>39183</v>
      </c>
      <c r="B106" s="29">
        <v>360.75</v>
      </c>
    </row>
    <row r="107" spans="1:2">
      <c r="A107" s="27">
        <v>39184</v>
      </c>
      <c r="B107" s="29">
        <v>358.75</v>
      </c>
    </row>
    <row r="108" spans="1:2">
      <c r="A108" s="27">
        <v>39185</v>
      </c>
      <c r="B108" s="29">
        <v>369</v>
      </c>
    </row>
    <row r="109" spans="1:2">
      <c r="A109" s="27">
        <v>39186</v>
      </c>
      <c r="B109" s="29">
        <v>369</v>
      </c>
    </row>
    <row r="110" spans="1:2">
      <c r="A110" s="27">
        <v>39187</v>
      </c>
      <c r="B110" s="29">
        <v>369</v>
      </c>
    </row>
    <row r="111" spans="1:2">
      <c r="A111" s="27">
        <v>39188</v>
      </c>
      <c r="B111" s="29">
        <v>364.25</v>
      </c>
    </row>
    <row r="112" spans="1:2">
      <c r="A112" s="27">
        <v>39189</v>
      </c>
      <c r="B112" s="29">
        <v>365.25</v>
      </c>
    </row>
    <row r="113" spans="1:2">
      <c r="A113" s="27">
        <v>39190</v>
      </c>
      <c r="B113" s="29">
        <v>375.25</v>
      </c>
    </row>
    <row r="114" spans="1:2">
      <c r="A114" s="27">
        <v>39191</v>
      </c>
      <c r="B114" s="29">
        <v>382.25</v>
      </c>
    </row>
    <row r="115" spans="1:2">
      <c r="A115" s="27">
        <v>39192</v>
      </c>
      <c r="B115" s="29">
        <v>372</v>
      </c>
    </row>
    <row r="116" spans="1:2">
      <c r="A116" s="27">
        <v>39193</v>
      </c>
      <c r="B116" s="29">
        <v>372</v>
      </c>
    </row>
    <row r="117" spans="1:2">
      <c r="A117" s="27">
        <v>39194</v>
      </c>
      <c r="B117" s="29">
        <v>372</v>
      </c>
    </row>
    <row r="118" spans="1:2">
      <c r="A118" s="27">
        <v>39195</v>
      </c>
      <c r="B118" s="31">
        <v>364</v>
      </c>
    </row>
    <row r="119" spans="1:2">
      <c r="A119" s="27">
        <v>39196</v>
      </c>
      <c r="B119" s="31">
        <v>371.25</v>
      </c>
    </row>
    <row r="120" spans="1:2">
      <c r="A120" s="27">
        <v>39197</v>
      </c>
      <c r="B120" s="31">
        <v>381.75</v>
      </c>
    </row>
    <row r="121" spans="1:2">
      <c r="A121" s="38">
        <v>39198</v>
      </c>
      <c r="B121" s="37">
        <v>374</v>
      </c>
    </row>
    <row r="122" spans="1:2">
      <c r="A122" s="38">
        <v>39199</v>
      </c>
      <c r="B122" s="37">
        <v>374</v>
      </c>
    </row>
    <row r="123" spans="1:2">
      <c r="A123" s="27">
        <v>39200</v>
      </c>
      <c r="B123" s="37">
        <v>374</v>
      </c>
    </row>
    <row r="124" spans="1:2">
      <c r="A124" s="27">
        <v>39201</v>
      </c>
      <c r="B124" s="37">
        <v>374</v>
      </c>
    </row>
    <row r="125" spans="1:2">
      <c r="A125" s="27">
        <v>39202</v>
      </c>
      <c r="B125" s="31">
        <v>367.5</v>
      </c>
    </row>
    <row r="126" spans="1:2">
      <c r="A126" s="27">
        <v>39203</v>
      </c>
      <c r="B126" s="31">
        <v>377.5</v>
      </c>
    </row>
    <row r="127" spans="1:2">
      <c r="A127" s="27">
        <v>39204</v>
      </c>
      <c r="B127" s="31">
        <v>382</v>
      </c>
    </row>
    <row r="128" spans="1:2">
      <c r="A128" s="27">
        <v>39205</v>
      </c>
      <c r="B128" s="31">
        <v>389.25</v>
      </c>
    </row>
    <row r="129" spans="1:2">
      <c r="A129" s="27">
        <v>39206</v>
      </c>
      <c r="B129" s="31">
        <v>390.75</v>
      </c>
    </row>
    <row r="130" spans="1:2">
      <c r="A130" s="27">
        <v>39207</v>
      </c>
      <c r="B130" s="31">
        <v>390.75</v>
      </c>
    </row>
    <row r="131" spans="1:2">
      <c r="A131" s="27">
        <v>39208</v>
      </c>
      <c r="B131" s="31">
        <v>390.75</v>
      </c>
    </row>
    <row r="132" spans="1:2">
      <c r="A132" s="27">
        <v>39209</v>
      </c>
      <c r="B132" s="31">
        <v>379</v>
      </c>
    </row>
    <row r="133" spans="1:2">
      <c r="A133" s="27">
        <v>39210</v>
      </c>
      <c r="B133" s="31">
        <v>379</v>
      </c>
    </row>
    <row r="134" spans="1:2">
      <c r="A134" s="27">
        <v>39211</v>
      </c>
      <c r="B134" s="31">
        <v>379</v>
      </c>
    </row>
    <row r="135" spans="1:2">
      <c r="A135" s="27">
        <v>39212</v>
      </c>
      <c r="B135" s="31">
        <v>355</v>
      </c>
    </row>
    <row r="136" spans="1:2">
      <c r="A136" s="27">
        <v>39213</v>
      </c>
      <c r="B136" s="31">
        <v>369</v>
      </c>
    </row>
    <row r="137" spans="1:2">
      <c r="A137" s="27">
        <v>39214</v>
      </c>
      <c r="B137" s="31">
        <v>369</v>
      </c>
    </row>
    <row r="138" spans="1:2">
      <c r="A138" s="27">
        <v>39215</v>
      </c>
      <c r="B138" s="31">
        <v>369</v>
      </c>
    </row>
    <row r="139" spans="1:2">
      <c r="A139" s="27">
        <v>39216</v>
      </c>
      <c r="B139" s="31">
        <v>363</v>
      </c>
    </row>
    <row r="140" spans="1:2">
      <c r="A140" s="27">
        <v>39217</v>
      </c>
      <c r="B140" s="31">
        <v>372</v>
      </c>
    </row>
    <row r="141" spans="1:2">
      <c r="A141" s="27">
        <v>39218</v>
      </c>
      <c r="B141" s="31">
        <v>376</v>
      </c>
    </row>
    <row r="142" spans="1:2">
      <c r="A142" s="27">
        <v>39219</v>
      </c>
      <c r="B142" s="31">
        <v>373</v>
      </c>
    </row>
    <row r="143" spans="1:2">
      <c r="A143" s="27">
        <v>39220</v>
      </c>
      <c r="B143" s="31">
        <v>371</v>
      </c>
    </row>
    <row r="144" spans="1:2">
      <c r="A144" s="27">
        <v>39221</v>
      </c>
      <c r="B144" s="31">
        <v>371</v>
      </c>
    </row>
    <row r="145" spans="1:2">
      <c r="A145" s="27">
        <v>39222</v>
      </c>
      <c r="B145" s="31">
        <v>371</v>
      </c>
    </row>
    <row r="146" spans="1:2">
      <c r="A146" s="27">
        <v>39223</v>
      </c>
      <c r="B146" s="31">
        <v>381</v>
      </c>
    </row>
    <row r="147" spans="1:2">
      <c r="A147" s="27">
        <v>39224</v>
      </c>
      <c r="B147" s="31">
        <v>370</v>
      </c>
    </row>
    <row r="148" spans="1:2">
      <c r="A148" s="27">
        <v>39225</v>
      </c>
      <c r="B148" s="31">
        <v>369</v>
      </c>
    </row>
    <row r="149" spans="1:2">
      <c r="A149" s="27">
        <v>39226</v>
      </c>
      <c r="B149" s="31">
        <v>377</v>
      </c>
    </row>
    <row r="150" spans="1:2">
      <c r="A150" s="27">
        <v>39227</v>
      </c>
      <c r="B150" s="31">
        <v>376</v>
      </c>
    </row>
    <row r="151" spans="1:2">
      <c r="A151" s="27">
        <v>39228</v>
      </c>
      <c r="B151" s="31">
        <v>376</v>
      </c>
    </row>
    <row r="152" spans="1:2">
      <c r="A152" s="27">
        <v>39229</v>
      </c>
      <c r="B152" s="31">
        <v>376</v>
      </c>
    </row>
    <row r="153" spans="1:2">
      <c r="A153" s="27">
        <v>39230</v>
      </c>
      <c r="B153" s="31">
        <v>376</v>
      </c>
    </row>
    <row r="154" spans="1:2">
      <c r="A154" s="27">
        <v>39231</v>
      </c>
      <c r="B154" s="31">
        <v>365</v>
      </c>
    </row>
    <row r="155" spans="1:2">
      <c r="A155" s="27">
        <v>39232</v>
      </c>
      <c r="B155" s="31">
        <v>382</v>
      </c>
    </row>
    <row r="156" spans="1:2">
      <c r="A156" s="27">
        <v>39233</v>
      </c>
      <c r="B156" s="119">
        <v>390</v>
      </c>
    </row>
    <row r="157" spans="1:2">
      <c r="A157" s="27">
        <v>39234</v>
      </c>
      <c r="B157" s="13">
        <v>386.75</v>
      </c>
    </row>
    <row r="158" spans="1:2">
      <c r="A158" s="27">
        <v>39235</v>
      </c>
      <c r="B158" s="13">
        <v>386.75</v>
      </c>
    </row>
    <row r="159" spans="1:2">
      <c r="A159" s="27">
        <v>39236</v>
      </c>
      <c r="B159" s="13">
        <v>386.75</v>
      </c>
    </row>
    <row r="160" spans="1:2">
      <c r="A160" s="27">
        <v>39237</v>
      </c>
      <c r="B160" s="13">
        <v>383.75</v>
      </c>
    </row>
    <row r="161" spans="1:2">
      <c r="A161" s="27">
        <v>39238</v>
      </c>
      <c r="B161" s="13">
        <v>380.25</v>
      </c>
    </row>
    <row r="162" spans="1:2">
      <c r="A162" s="27">
        <v>39239</v>
      </c>
      <c r="B162" s="13">
        <v>374.75</v>
      </c>
    </row>
    <row r="163" spans="1:2">
      <c r="A163" s="27">
        <v>39240</v>
      </c>
      <c r="B163" s="13">
        <v>384.75</v>
      </c>
    </row>
    <row r="164" spans="1:2">
      <c r="A164" s="27">
        <v>39241</v>
      </c>
      <c r="B164" s="13">
        <v>382</v>
      </c>
    </row>
    <row r="165" spans="1:2">
      <c r="A165" s="27">
        <v>39242</v>
      </c>
      <c r="B165" s="13">
        <v>382</v>
      </c>
    </row>
    <row r="166" spans="1:2">
      <c r="A166" s="27">
        <v>39243</v>
      </c>
      <c r="B166" s="13">
        <v>382</v>
      </c>
    </row>
    <row r="167" spans="1:2">
      <c r="A167" s="27">
        <v>39244</v>
      </c>
      <c r="B167" s="13">
        <v>396</v>
      </c>
    </row>
    <row r="168" spans="1:2">
      <c r="A168" s="27">
        <v>39245</v>
      </c>
      <c r="B168" s="13">
        <v>394</v>
      </c>
    </row>
    <row r="169" spans="1:2">
      <c r="A169" s="27">
        <v>39246</v>
      </c>
      <c r="B169" s="13">
        <v>404</v>
      </c>
    </row>
    <row r="170" spans="1:2">
      <c r="A170" s="27">
        <v>39247</v>
      </c>
      <c r="B170" s="13">
        <v>410</v>
      </c>
    </row>
    <row r="171" spans="1:2">
      <c r="A171" s="27">
        <v>39248</v>
      </c>
      <c r="B171" s="13">
        <v>419</v>
      </c>
    </row>
    <row r="172" spans="1:2">
      <c r="A172" s="27">
        <v>39249</v>
      </c>
      <c r="B172" s="13">
        <v>419</v>
      </c>
    </row>
    <row r="173" spans="1:2">
      <c r="A173" s="27">
        <v>39250</v>
      </c>
      <c r="B173" s="13">
        <v>419</v>
      </c>
    </row>
    <row r="174" spans="1:2">
      <c r="A174" s="27">
        <v>39251</v>
      </c>
      <c r="B174" s="32">
        <v>416</v>
      </c>
    </row>
    <row r="175" spans="1:2">
      <c r="A175" s="27">
        <v>39252</v>
      </c>
      <c r="B175" s="36">
        <v>396</v>
      </c>
    </row>
    <row r="176" spans="1:2">
      <c r="A176" s="27">
        <v>39253</v>
      </c>
      <c r="B176" s="36">
        <v>394</v>
      </c>
    </row>
    <row r="177" spans="1:2">
      <c r="A177" s="27">
        <v>39254</v>
      </c>
      <c r="B177" s="36">
        <v>385</v>
      </c>
    </row>
    <row r="178" spans="1:2">
      <c r="A178" s="27">
        <v>39255</v>
      </c>
      <c r="B178" s="32">
        <v>368</v>
      </c>
    </row>
    <row r="179" spans="1:2">
      <c r="A179" s="35">
        <v>39256</v>
      </c>
      <c r="B179" s="32">
        <v>368</v>
      </c>
    </row>
    <row r="180" spans="1:2">
      <c r="A180" s="35">
        <v>39257</v>
      </c>
      <c r="B180" s="32">
        <v>368</v>
      </c>
    </row>
    <row r="181" spans="1:2">
      <c r="A181" s="35">
        <v>39258</v>
      </c>
      <c r="B181" s="13">
        <v>367</v>
      </c>
    </row>
    <row r="182" spans="1:2">
      <c r="A182" s="35">
        <v>39259</v>
      </c>
      <c r="B182" s="13">
        <v>367</v>
      </c>
    </row>
    <row r="183" spans="1:2">
      <c r="A183" s="35">
        <v>39260</v>
      </c>
      <c r="B183" s="13">
        <v>354</v>
      </c>
    </row>
    <row r="184" spans="1:2">
      <c r="A184" s="35">
        <v>39261</v>
      </c>
      <c r="B184" s="13">
        <v>350</v>
      </c>
    </row>
    <row r="185" spans="1:2">
      <c r="A185" s="35">
        <v>39262</v>
      </c>
      <c r="B185" s="13">
        <v>351</v>
      </c>
    </row>
    <row r="186" spans="1:2">
      <c r="A186" s="35">
        <v>39263</v>
      </c>
      <c r="B186" s="13">
        <v>351</v>
      </c>
    </row>
    <row r="187" spans="1:2">
      <c r="A187" s="27">
        <v>39264</v>
      </c>
      <c r="B187" s="13">
        <v>351</v>
      </c>
    </row>
    <row r="188" spans="1:2">
      <c r="A188" s="27">
        <v>39265</v>
      </c>
      <c r="B188" s="13">
        <v>350</v>
      </c>
    </row>
    <row r="189" spans="1:2">
      <c r="A189" s="27">
        <v>39266</v>
      </c>
      <c r="B189" s="13">
        <v>338</v>
      </c>
    </row>
    <row r="190" spans="1:2">
      <c r="A190" s="27">
        <v>39267</v>
      </c>
      <c r="B190" s="13">
        <v>338</v>
      </c>
    </row>
    <row r="191" spans="1:2">
      <c r="A191" s="27">
        <v>39268</v>
      </c>
      <c r="B191" s="13">
        <v>342</v>
      </c>
    </row>
    <row r="192" spans="1:2">
      <c r="A192" s="27">
        <v>39269</v>
      </c>
      <c r="B192" s="13">
        <v>352</v>
      </c>
    </row>
    <row r="193" spans="1:2">
      <c r="A193" s="27">
        <v>39270</v>
      </c>
      <c r="B193" s="13">
        <v>352</v>
      </c>
    </row>
    <row r="194" spans="1:2">
      <c r="A194" s="27">
        <v>39271</v>
      </c>
      <c r="B194" s="13">
        <v>352</v>
      </c>
    </row>
    <row r="195" spans="1:2">
      <c r="A195" s="27">
        <v>39272</v>
      </c>
      <c r="B195" s="13">
        <v>350</v>
      </c>
    </row>
    <row r="196" spans="1:2">
      <c r="A196" s="27">
        <v>39273</v>
      </c>
      <c r="B196" s="13">
        <v>357</v>
      </c>
    </row>
    <row r="197" spans="1:2">
      <c r="A197" s="27">
        <v>39274</v>
      </c>
      <c r="B197" s="13">
        <v>356</v>
      </c>
    </row>
    <row r="198" spans="1:2">
      <c r="A198" s="27">
        <v>39275</v>
      </c>
      <c r="B198" s="13">
        <v>365</v>
      </c>
    </row>
    <row r="199" spans="1:2">
      <c r="A199" s="27">
        <v>39276</v>
      </c>
      <c r="B199" s="13">
        <v>368</v>
      </c>
    </row>
    <row r="200" spans="1:2">
      <c r="A200" s="27">
        <v>39277</v>
      </c>
      <c r="B200" s="13">
        <v>368</v>
      </c>
    </row>
    <row r="201" spans="1:2">
      <c r="A201" s="35">
        <v>39278</v>
      </c>
      <c r="B201" s="13">
        <v>368</v>
      </c>
    </row>
    <row r="202" spans="1:2">
      <c r="A202" s="35">
        <v>39279</v>
      </c>
      <c r="B202" s="13">
        <v>348</v>
      </c>
    </row>
    <row r="203" spans="1:2">
      <c r="A203" s="35">
        <v>39280</v>
      </c>
      <c r="B203" s="13">
        <v>337</v>
      </c>
    </row>
    <row r="204" spans="1:2">
      <c r="A204" s="35">
        <v>39281</v>
      </c>
      <c r="B204" s="13">
        <v>342</v>
      </c>
    </row>
    <row r="205" spans="1:2">
      <c r="A205" s="35">
        <v>39282</v>
      </c>
      <c r="B205" s="13">
        <v>336</v>
      </c>
    </row>
    <row r="206" spans="1:2">
      <c r="A206" s="35">
        <v>39283</v>
      </c>
      <c r="B206" s="13">
        <v>334</v>
      </c>
    </row>
    <row r="207" spans="1:2">
      <c r="A207" s="35">
        <v>39284</v>
      </c>
      <c r="B207" s="13">
        <v>334</v>
      </c>
    </row>
    <row r="208" spans="1:2">
      <c r="A208" s="35">
        <v>39285</v>
      </c>
      <c r="B208" s="13">
        <v>334</v>
      </c>
    </row>
    <row r="209" spans="1:2">
      <c r="A209" s="35">
        <v>39286</v>
      </c>
      <c r="B209" s="13">
        <v>326</v>
      </c>
    </row>
    <row r="210" spans="1:2">
      <c r="A210" s="35">
        <v>39287</v>
      </c>
      <c r="B210" s="13">
        <v>327</v>
      </c>
    </row>
    <row r="211" spans="1:2">
      <c r="A211" s="35">
        <v>39288</v>
      </c>
      <c r="B211" s="13">
        <v>327</v>
      </c>
    </row>
    <row r="212" spans="1:2">
      <c r="A212" s="35">
        <v>39289</v>
      </c>
      <c r="B212" s="13">
        <v>333</v>
      </c>
    </row>
    <row r="213" spans="1:2">
      <c r="A213" s="35">
        <v>39290</v>
      </c>
      <c r="B213" s="13">
        <v>336</v>
      </c>
    </row>
    <row r="214" spans="1:2">
      <c r="A214" s="35">
        <v>39291</v>
      </c>
      <c r="B214" s="13">
        <v>336</v>
      </c>
    </row>
    <row r="215" spans="1:2">
      <c r="A215" s="35">
        <v>39292</v>
      </c>
      <c r="B215" s="13">
        <v>336</v>
      </c>
    </row>
    <row r="216" spans="1:2">
      <c r="A216" s="35">
        <v>39293</v>
      </c>
      <c r="B216" s="13">
        <v>340</v>
      </c>
    </row>
    <row r="217" spans="1:2">
      <c r="A217" s="35">
        <v>39294</v>
      </c>
      <c r="B217" s="13">
        <v>342</v>
      </c>
    </row>
    <row r="218" spans="1:2">
      <c r="A218" s="27">
        <v>39295</v>
      </c>
      <c r="B218" s="13">
        <v>336</v>
      </c>
    </row>
    <row r="219" spans="1:2">
      <c r="A219" s="27">
        <v>39296</v>
      </c>
      <c r="B219" s="13">
        <v>341</v>
      </c>
    </row>
    <row r="220" spans="1:2">
      <c r="A220" s="27">
        <v>39297</v>
      </c>
      <c r="B220" s="13">
        <v>343</v>
      </c>
    </row>
    <row r="221" spans="1:2">
      <c r="A221" s="27">
        <v>39298</v>
      </c>
      <c r="B221" s="13">
        <v>343</v>
      </c>
    </row>
    <row r="222" spans="1:2">
      <c r="A222" s="27">
        <v>39299</v>
      </c>
      <c r="B222" s="13">
        <v>343</v>
      </c>
    </row>
    <row r="223" spans="1:2">
      <c r="A223" s="27">
        <v>39300</v>
      </c>
      <c r="B223" s="13">
        <v>343</v>
      </c>
    </row>
    <row r="224" spans="1:2">
      <c r="A224" s="27">
        <v>39301</v>
      </c>
      <c r="B224" s="13">
        <v>352</v>
      </c>
    </row>
    <row r="225" spans="1:2">
      <c r="A225" s="27">
        <v>39302</v>
      </c>
      <c r="B225" s="13">
        <v>358</v>
      </c>
    </row>
    <row r="226" spans="1:2">
      <c r="A226" s="27">
        <v>39303</v>
      </c>
      <c r="B226" s="13">
        <v>349</v>
      </c>
    </row>
    <row r="227" spans="1:2">
      <c r="A227" s="35">
        <v>39304</v>
      </c>
      <c r="B227" s="13">
        <v>350</v>
      </c>
    </row>
    <row r="228" spans="1:2">
      <c r="A228" s="35">
        <v>39305</v>
      </c>
      <c r="B228" s="13">
        <v>350</v>
      </c>
    </row>
    <row r="229" spans="1:2">
      <c r="A229" s="35">
        <v>39306</v>
      </c>
      <c r="B229" s="13">
        <v>350</v>
      </c>
    </row>
    <row r="230" spans="1:2">
      <c r="A230" s="35">
        <v>39307</v>
      </c>
      <c r="B230" s="13">
        <v>349</v>
      </c>
    </row>
    <row r="231" spans="1:2">
      <c r="A231" s="35">
        <v>39308</v>
      </c>
      <c r="B231" s="13">
        <v>345</v>
      </c>
    </row>
    <row r="232" spans="1:2">
      <c r="A232" s="35">
        <v>39309</v>
      </c>
      <c r="B232" s="13">
        <v>345</v>
      </c>
    </row>
    <row r="233" spans="1:2">
      <c r="A233" s="35">
        <v>39310</v>
      </c>
      <c r="B233" s="13">
        <v>339</v>
      </c>
    </row>
    <row r="234" spans="1:2">
      <c r="A234" s="35">
        <v>39311</v>
      </c>
      <c r="B234" s="13">
        <v>346</v>
      </c>
    </row>
    <row r="235" spans="1:2">
      <c r="A235" s="35">
        <v>39312</v>
      </c>
      <c r="B235" s="13">
        <v>346</v>
      </c>
    </row>
    <row r="236" spans="1:2">
      <c r="A236" s="35">
        <v>39313</v>
      </c>
      <c r="B236" s="13">
        <v>346</v>
      </c>
    </row>
    <row r="237" spans="1:2">
      <c r="A237" s="35">
        <v>39314</v>
      </c>
      <c r="B237" s="13">
        <v>349</v>
      </c>
    </row>
    <row r="238" spans="1:2">
      <c r="A238" s="35">
        <v>39315</v>
      </c>
      <c r="B238" s="13">
        <v>355</v>
      </c>
    </row>
    <row r="239" spans="1:2">
      <c r="A239" s="35">
        <v>39316</v>
      </c>
      <c r="B239" s="13">
        <v>364</v>
      </c>
    </row>
    <row r="240" spans="1:2">
      <c r="A240" s="35">
        <v>39317</v>
      </c>
      <c r="B240" s="13">
        <v>362</v>
      </c>
    </row>
    <row r="241" spans="1:2">
      <c r="A241" s="35">
        <v>39318</v>
      </c>
      <c r="B241" s="13">
        <v>359</v>
      </c>
    </row>
    <row r="242" spans="1:2">
      <c r="A242" s="35">
        <v>39319</v>
      </c>
      <c r="B242" s="13">
        <v>359</v>
      </c>
    </row>
    <row r="243" spans="1:2">
      <c r="A243" s="35">
        <v>39320</v>
      </c>
      <c r="B243" s="13">
        <v>359</v>
      </c>
    </row>
    <row r="244" spans="1:2">
      <c r="A244" s="35">
        <v>39321</v>
      </c>
      <c r="B244" s="13">
        <v>353</v>
      </c>
    </row>
    <row r="245" spans="1:2">
      <c r="A245" s="35">
        <v>39322</v>
      </c>
      <c r="B245" s="13">
        <v>345</v>
      </c>
    </row>
    <row r="246" spans="1:2">
      <c r="A246" s="35">
        <v>39323</v>
      </c>
      <c r="B246" s="13">
        <v>340</v>
      </c>
    </row>
    <row r="247" spans="1:2">
      <c r="A247" s="35">
        <v>39324</v>
      </c>
      <c r="B247" s="13">
        <v>340</v>
      </c>
    </row>
    <row r="248" spans="1:2">
      <c r="A248" s="35">
        <v>39325</v>
      </c>
      <c r="B248" s="13">
        <v>340</v>
      </c>
    </row>
    <row r="249" spans="1:2">
      <c r="A249" s="27">
        <v>39326</v>
      </c>
      <c r="B249" s="13">
        <v>340</v>
      </c>
    </row>
    <row r="250" spans="1:2">
      <c r="A250" s="27">
        <v>39327</v>
      </c>
      <c r="B250" s="13">
        <v>340</v>
      </c>
    </row>
    <row r="251" spans="1:2">
      <c r="A251" s="27">
        <v>39328</v>
      </c>
      <c r="B251" s="13">
        <v>340</v>
      </c>
    </row>
    <row r="252" spans="1:2">
      <c r="A252" s="27">
        <v>39329</v>
      </c>
      <c r="B252" s="13">
        <v>353</v>
      </c>
    </row>
    <row r="253" spans="1:2">
      <c r="A253" s="27">
        <v>39330</v>
      </c>
      <c r="B253" s="13">
        <v>346</v>
      </c>
    </row>
    <row r="254" spans="1:2">
      <c r="A254" s="27">
        <v>39331</v>
      </c>
      <c r="B254" s="13">
        <v>339</v>
      </c>
    </row>
    <row r="255" spans="1:2">
      <c r="A255" s="27">
        <v>39332</v>
      </c>
      <c r="B255" s="13">
        <v>348</v>
      </c>
    </row>
    <row r="256" spans="1:2">
      <c r="A256" s="27">
        <v>39333</v>
      </c>
      <c r="B256" s="13">
        <v>348</v>
      </c>
    </row>
    <row r="257" spans="1:2">
      <c r="A257" s="27">
        <v>39334</v>
      </c>
      <c r="B257" s="13">
        <v>348</v>
      </c>
    </row>
    <row r="258" spans="1:2">
      <c r="A258" s="35">
        <v>39335</v>
      </c>
      <c r="B258" s="13">
        <v>346</v>
      </c>
    </row>
    <row r="259" spans="1:2">
      <c r="A259" s="35">
        <v>39336</v>
      </c>
      <c r="B259" s="13">
        <v>341</v>
      </c>
    </row>
    <row r="260" spans="1:2">
      <c r="A260" s="35">
        <v>39337</v>
      </c>
      <c r="B260" s="13">
        <v>356</v>
      </c>
    </row>
    <row r="261" spans="1:2">
      <c r="A261" s="35">
        <v>39338</v>
      </c>
      <c r="B261" s="13">
        <v>347</v>
      </c>
    </row>
    <row r="262" spans="1:2">
      <c r="A262" s="35">
        <v>39339</v>
      </c>
      <c r="B262" s="13">
        <v>349</v>
      </c>
    </row>
    <row r="263" spans="1:2">
      <c r="A263" s="35">
        <v>39340</v>
      </c>
      <c r="B263" s="13">
        <v>349</v>
      </c>
    </row>
    <row r="264" spans="1:2">
      <c r="A264" s="35">
        <v>39341</v>
      </c>
      <c r="B264" s="13">
        <v>349</v>
      </c>
    </row>
    <row r="265" spans="1:2">
      <c r="A265" s="35">
        <v>39342</v>
      </c>
      <c r="B265" s="13">
        <v>352</v>
      </c>
    </row>
    <row r="266" spans="1:2">
      <c r="A266" s="35">
        <v>39343</v>
      </c>
      <c r="B266" s="13">
        <v>352</v>
      </c>
    </row>
    <row r="267" spans="1:2">
      <c r="A267" s="35">
        <v>39344</v>
      </c>
      <c r="B267" s="13">
        <v>358</v>
      </c>
    </row>
    <row r="268" spans="1:2">
      <c r="A268" s="35">
        <v>39345</v>
      </c>
      <c r="B268" s="13">
        <v>369</v>
      </c>
    </row>
    <row r="269" spans="1:2">
      <c r="A269" s="35">
        <v>39346</v>
      </c>
      <c r="B269" s="13">
        <v>376</v>
      </c>
    </row>
    <row r="270" spans="1:2">
      <c r="A270" s="35">
        <v>39347</v>
      </c>
      <c r="B270" s="13">
        <v>376</v>
      </c>
    </row>
    <row r="271" spans="1:2">
      <c r="A271" s="35">
        <v>39348</v>
      </c>
      <c r="B271" s="13">
        <v>376</v>
      </c>
    </row>
    <row r="272" spans="1:2">
      <c r="A272" s="35">
        <v>39349</v>
      </c>
      <c r="B272" s="13">
        <v>374</v>
      </c>
    </row>
    <row r="273" spans="1:2">
      <c r="A273" s="35">
        <v>39350</v>
      </c>
      <c r="B273" s="13">
        <v>372</v>
      </c>
    </row>
    <row r="274" spans="1:2">
      <c r="A274" s="35">
        <v>39351</v>
      </c>
      <c r="B274" s="13">
        <v>375</v>
      </c>
    </row>
    <row r="275" spans="1:2">
      <c r="A275" s="35">
        <v>39352</v>
      </c>
      <c r="B275" s="13">
        <v>387</v>
      </c>
    </row>
    <row r="276" spans="1:2">
      <c r="A276" s="35">
        <v>39353</v>
      </c>
      <c r="B276" s="13">
        <v>373</v>
      </c>
    </row>
    <row r="277" spans="1:2">
      <c r="A277" s="35">
        <v>39354</v>
      </c>
      <c r="B277" s="13">
        <v>373</v>
      </c>
    </row>
    <row r="278" spans="1:2">
      <c r="A278" s="35">
        <v>39355</v>
      </c>
      <c r="B278" s="13">
        <v>373</v>
      </c>
    </row>
    <row r="279" spans="1:2">
      <c r="A279" s="27">
        <v>39356</v>
      </c>
      <c r="B279" s="13">
        <v>369</v>
      </c>
    </row>
    <row r="280" spans="1:2">
      <c r="A280" s="27">
        <v>39357</v>
      </c>
      <c r="B280" s="13">
        <v>349</v>
      </c>
    </row>
    <row r="281" spans="1:2">
      <c r="A281" s="27">
        <v>39358</v>
      </c>
      <c r="B281" s="13">
        <v>344</v>
      </c>
    </row>
    <row r="282" spans="1:2">
      <c r="A282" s="27">
        <v>39359</v>
      </c>
      <c r="B282" s="13">
        <v>342</v>
      </c>
    </row>
    <row r="283" spans="1:2">
      <c r="A283" s="27">
        <v>39360</v>
      </c>
      <c r="B283" s="13">
        <v>342</v>
      </c>
    </row>
    <row r="284" spans="1:2">
      <c r="A284" s="27">
        <v>39361</v>
      </c>
      <c r="B284" s="13">
        <v>342</v>
      </c>
    </row>
    <row r="285" spans="1:2">
      <c r="A285" s="27">
        <v>39362</v>
      </c>
      <c r="B285" s="13">
        <v>342</v>
      </c>
    </row>
    <row r="286" spans="1:2">
      <c r="A286" s="27">
        <v>39363</v>
      </c>
      <c r="B286" s="13">
        <v>340</v>
      </c>
    </row>
    <row r="287" spans="1:2">
      <c r="A287" s="27">
        <v>39364</v>
      </c>
      <c r="B287" s="13">
        <v>342</v>
      </c>
    </row>
    <row r="288" spans="1:2">
      <c r="A288" s="35">
        <v>39365</v>
      </c>
      <c r="B288" s="13">
        <v>347</v>
      </c>
    </row>
    <row r="289" spans="1:2">
      <c r="A289" s="35">
        <v>39366</v>
      </c>
      <c r="B289" s="13">
        <v>344</v>
      </c>
    </row>
    <row r="290" spans="1:2">
      <c r="A290" s="35">
        <v>39367</v>
      </c>
      <c r="B290" s="13">
        <v>351</v>
      </c>
    </row>
    <row r="291" spans="1:2">
      <c r="A291" s="35">
        <v>39368</v>
      </c>
      <c r="B291" s="13">
        <v>351</v>
      </c>
    </row>
    <row r="292" spans="1:2">
      <c r="A292" s="35">
        <v>39369</v>
      </c>
      <c r="B292" s="13">
        <v>351</v>
      </c>
    </row>
    <row r="293" spans="1:2">
      <c r="A293" s="35">
        <v>39370</v>
      </c>
      <c r="B293" s="13">
        <v>362</v>
      </c>
    </row>
    <row r="294" spans="1:2">
      <c r="A294" s="35">
        <v>39371</v>
      </c>
      <c r="B294" s="13">
        <v>360</v>
      </c>
    </row>
    <row r="295" spans="1:2">
      <c r="A295" s="35">
        <v>39372</v>
      </c>
      <c r="B295" s="13">
        <v>358</v>
      </c>
    </row>
    <row r="296" spans="1:2">
      <c r="A296" s="35">
        <v>39373</v>
      </c>
      <c r="B296" s="13">
        <v>367</v>
      </c>
    </row>
    <row r="297" spans="1:2">
      <c r="A297" s="35">
        <v>39374</v>
      </c>
      <c r="B297" s="13">
        <v>370</v>
      </c>
    </row>
    <row r="298" spans="1:2">
      <c r="A298" s="35">
        <v>39375</v>
      </c>
      <c r="B298" s="13">
        <v>370</v>
      </c>
    </row>
    <row r="299" spans="1:2">
      <c r="A299" s="35">
        <v>39376</v>
      </c>
      <c r="B299" s="13">
        <v>370</v>
      </c>
    </row>
    <row r="300" spans="1:2">
      <c r="A300" s="35">
        <v>39377</v>
      </c>
      <c r="B300" s="13">
        <v>364</v>
      </c>
    </row>
    <row r="301" spans="1:2">
      <c r="A301" s="35">
        <v>39378</v>
      </c>
      <c r="B301" s="13">
        <v>361</v>
      </c>
    </row>
    <row r="302" spans="1:2">
      <c r="A302" s="35">
        <v>39379</v>
      </c>
      <c r="B302" s="13">
        <v>356</v>
      </c>
    </row>
    <row r="303" spans="1:2">
      <c r="A303" s="35">
        <v>39380</v>
      </c>
      <c r="B303" s="13">
        <v>366</v>
      </c>
    </row>
    <row r="304" spans="1:2">
      <c r="A304" s="35">
        <v>39381</v>
      </c>
      <c r="B304" s="13">
        <v>372</v>
      </c>
    </row>
    <row r="305" spans="1:2">
      <c r="A305" s="35">
        <v>39382</v>
      </c>
      <c r="B305" s="13">
        <v>372</v>
      </c>
    </row>
    <row r="306" spans="1:2">
      <c r="A306" s="35">
        <v>39383</v>
      </c>
      <c r="B306" s="13">
        <v>372</v>
      </c>
    </row>
    <row r="307" spans="1:2">
      <c r="A307" s="35">
        <v>39384</v>
      </c>
      <c r="B307" s="13">
        <v>376</v>
      </c>
    </row>
    <row r="308" spans="1:2">
      <c r="A308" s="35">
        <v>39385</v>
      </c>
      <c r="B308" s="13">
        <v>370</v>
      </c>
    </row>
    <row r="309" spans="1:2">
      <c r="A309" s="35">
        <v>39386</v>
      </c>
      <c r="B309" s="13">
        <v>376</v>
      </c>
    </row>
    <row r="310" spans="1:2">
      <c r="A310" s="27">
        <v>39387</v>
      </c>
      <c r="B310" s="13">
        <v>369</v>
      </c>
    </row>
    <row r="311" spans="1:2">
      <c r="A311" s="27">
        <v>39388</v>
      </c>
      <c r="B311" s="13">
        <v>377</v>
      </c>
    </row>
    <row r="312" spans="1:2">
      <c r="A312" s="27">
        <v>39389</v>
      </c>
      <c r="B312" s="13">
        <v>377</v>
      </c>
    </row>
    <row r="313" spans="1:2">
      <c r="A313" s="27">
        <v>39390</v>
      </c>
      <c r="B313" s="13">
        <v>377</v>
      </c>
    </row>
    <row r="314" spans="1:2">
      <c r="A314" s="27">
        <v>39391</v>
      </c>
      <c r="B314" s="13">
        <v>375</v>
      </c>
    </row>
    <row r="315" spans="1:2">
      <c r="A315" s="27">
        <v>39392</v>
      </c>
      <c r="B315" s="13">
        <v>386</v>
      </c>
    </row>
    <row r="316" spans="1:2">
      <c r="A316" s="27">
        <v>39393</v>
      </c>
      <c r="B316" s="13">
        <v>384</v>
      </c>
    </row>
    <row r="317" spans="1:2">
      <c r="A317" s="27">
        <v>39394</v>
      </c>
      <c r="B317" s="13">
        <v>390</v>
      </c>
    </row>
    <row r="318" spans="1:2">
      <c r="A318" s="27">
        <v>39395</v>
      </c>
      <c r="B318" s="13">
        <v>387</v>
      </c>
    </row>
    <row r="319" spans="1:2">
      <c r="A319" s="35">
        <v>39396</v>
      </c>
      <c r="B319" s="13">
        <v>387</v>
      </c>
    </row>
    <row r="320" spans="1:2">
      <c r="A320" s="35">
        <v>39397</v>
      </c>
      <c r="B320" s="13">
        <v>387</v>
      </c>
    </row>
    <row r="321" spans="1:2">
      <c r="A321" s="35">
        <v>39398</v>
      </c>
      <c r="B321" s="13">
        <v>379</v>
      </c>
    </row>
    <row r="322" spans="1:2">
      <c r="A322" s="35">
        <v>39399</v>
      </c>
      <c r="B322" s="13">
        <v>375</v>
      </c>
    </row>
    <row r="323" spans="1:2">
      <c r="A323" s="35">
        <v>39400</v>
      </c>
      <c r="B323" s="13">
        <v>383</v>
      </c>
    </row>
    <row r="324" spans="1:2">
      <c r="A324" s="35">
        <v>39401</v>
      </c>
      <c r="B324" s="13">
        <v>375</v>
      </c>
    </row>
    <row r="325" spans="1:2">
      <c r="A325" s="35">
        <v>39402</v>
      </c>
      <c r="B325" s="13">
        <v>396</v>
      </c>
    </row>
    <row r="326" spans="1:2">
      <c r="A326" s="35">
        <v>39403</v>
      </c>
      <c r="B326" s="13">
        <v>396</v>
      </c>
    </row>
    <row r="327" spans="1:2">
      <c r="A327" s="35">
        <v>39404</v>
      </c>
      <c r="B327" s="13">
        <v>396</v>
      </c>
    </row>
    <row r="328" spans="1:2">
      <c r="A328" s="35">
        <v>39405</v>
      </c>
      <c r="B328" s="13">
        <v>394</v>
      </c>
    </row>
    <row r="329" spans="1:2">
      <c r="A329" s="35">
        <v>39406</v>
      </c>
      <c r="B329" s="13">
        <v>398</v>
      </c>
    </row>
    <row r="330" spans="1:2">
      <c r="A330" s="35">
        <v>39407</v>
      </c>
      <c r="B330" s="13">
        <v>399</v>
      </c>
    </row>
    <row r="331" spans="1:2">
      <c r="A331" s="35">
        <v>39408</v>
      </c>
      <c r="B331" s="13">
        <v>399</v>
      </c>
    </row>
    <row r="332" spans="1:2">
      <c r="A332" s="35">
        <v>39409</v>
      </c>
      <c r="B332" s="13">
        <v>406</v>
      </c>
    </row>
    <row r="333" spans="1:2">
      <c r="A333" s="35">
        <v>39410</v>
      </c>
      <c r="B333" s="13">
        <v>406</v>
      </c>
    </row>
    <row r="334" spans="1:2">
      <c r="A334" s="35">
        <v>39411</v>
      </c>
      <c r="B334" s="13">
        <v>406</v>
      </c>
    </row>
    <row r="335" spans="1:2">
      <c r="A335" s="35">
        <v>39412</v>
      </c>
      <c r="B335" s="13">
        <v>403</v>
      </c>
    </row>
    <row r="336" spans="1:2">
      <c r="A336" s="35">
        <v>39413</v>
      </c>
      <c r="B336" s="13">
        <v>401</v>
      </c>
    </row>
    <row r="337" spans="1:2">
      <c r="A337" s="35">
        <v>39414</v>
      </c>
      <c r="B337" s="13">
        <v>405</v>
      </c>
    </row>
    <row r="338" spans="1:2">
      <c r="A338" s="35">
        <v>39415</v>
      </c>
      <c r="B338" s="13">
        <v>401</v>
      </c>
    </row>
    <row r="339" spans="1:2">
      <c r="A339" s="35">
        <v>39416</v>
      </c>
      <c r="B339" s="13">
        <v>402</v>
      </c>
    </row>
    <row r="340" spans="1:2">
      <c r="A340" s="27">
        <v>39417</v>
      </c>
      <c r="B340" s="13">
        <v>402</v>
      </c>
    </row>
    <row r="341" spans="1:2">
      <c r="A341" s="27">
        <v>39418</v>
      </c>
      <c r="B341" s="13">
        <v>402</v>
      </c>
    </row>
    <row r="342" spans="1:2">
      <c r="A342" s="27">
        <v>39419</v>
      </c>
      <c r="B342" s="13">
        <v>404</v>
      </c>
    </row>
    <row r="343" spans="1:2">
      <c r="A343" s="27">
        <v>39420</v>
      </c>
      <c r="B343" s="13">
        <v>411</v>
      </c>
    </row>
    <row r="344" spans="1:2">
      <c r="A344" s="27">
        <v>39421</v>
      </c>
      <c r="B344" s="13">
        <v>411</v>
      </c>
    </row>
    <row r="345" spans="1:2">
      <c r="A345" s="27">
        <v>39422</v>
      </c>
      <c r="B345" s="13">
        <v>412</v>
      </c>
    </row>
    <row r="346" spans="1:2">
      <c r="A346" s="27">
        <v>39423</v>
      </c>
      <c r="B346" s="13">
        <v>417</v>
      </c>
    </row>
    <row r="347" spans="1:2">
      <c r="A347" s="27">
        <v>39424</v>
      </c>
      <c r="B347" s="13">
        <v>417</v>
      </c>
    </row>
    <row r="348" spans="1:2">
      <c r="A348" s="27">
        <v>39425</v>
      </c>
      <c r="B348" s="13">
        <v>417</v>
      </c>
    </row>
    <row r="349" spans="1:2">
      <c r="A349" s="35">
        <v>39426</v>
      </c>
      <c r="B349" s="13">
        <v>418</v>
      </c>
    </row>
    <row r="350" spans="1:2">
      <c r="A350" s="35">
        <v>39427</v>
      </c>
      <c r="B350" s="13">
        <v>424</v>
      </c>
    </row>
    <row r="351" spans="1:2">
      <c r="A351" s="35">
        <v>39428</v>
      </c>
      <c r="B351" s="13">
        <v>433</v>
      </c>
    </row>
    <row r="352" spans="1:2">
      <c r="A352" s="35">
        <v>39429</v>
      </c>
      <c r="B352" s="13">
        <v>435</v>
      </c>
    </row>
    <row r="353" spans="1:2">
      <c r="A353" s="35">
        <v>39430</v>
      </c>
      <c r="B353" s="13">
        <v>438</v>
      </c>
    </row>
    <row r="354" spans="1:2">
      <c r="A354" s="35">
        <v>39431</v>
      </c>
      <c r="B354" s="13">
        <v>438</v>
      </c>
    </row>
    <row r="355" spans="1:2">
      <c r="A355" s="35">
        <v>39432</v>
      </c>
      <c r="B355" s="13">
        <v>438</v>
      </c>
    </row>
    <row r="356" spans="1:2">
      <c r="A356" s="35">
        <v>39433</v>
      </c>
      <c r="B356" s="13">
        <v>439</v>
      </c>
    </row>
    <row r="357" spans="1:2">
      <c r="A357" s="35">
        <v>39434</v>
      </c>
      <c r="B357" s="13">
        <v>432</v>
      </c>
    </row>
    <row r="358" spans="1:2">
      <c r="A358" s="35">
        <v>39435</v>
      </c>
      <c r="B358" s="13">
        <v>435</v>
      </c>
    </row>
    <row r="359" spans="1:2">
      <c r="A359" s="35">
        <v>39436</v>
      </c>
      <c r="B359" s="13">
        <v>438</v>
      </c>
    </row>
    <row r="360" spans="1:2">
      <c r="A360" s="35">
        <v>39437</v>
      </c>
      <c r="B360" s="13">
        <v>444</v>
      </c>
    </row>
    <row r="361" spans="1:2">
      <c r="A361" s="35">
        <v>39438</v>
      </c>
      <c r="B361" s="13">
        <v>444</v>
      </c>
    </row>
    <row r="362" spans="1:2">
      <c r="A362" s="35">
        <v>39439</v>
      </c>
      <c r="B362" s="13">
        <v>444</v>
      </c>
    </row>
    <row r="363" spans="1:2">
      <c r="A363" s="35">
        <v>39440</v>
      </c>
      <c r="B363" s="13">
        <v>444</v>
      </c>
    </row>
    <row r="364" spans="1:2">
      <c r="A364" s="35">
        <v>39441</v>
      </c>
      <c r="B364" s="13">
        <v>444</v>
      </c>
    </row>
    <row r="365" spans="1:2">
      <c r="A365" s="35">
        <v>39442</v>
      </c>
      <c r="B365" s="13">
        <v>452</v>
      </c>
    </row>
    <row r="366" spans="1:2">
      <c r="A366" s="35">
        <v>39443</v>
      </c>
      <c r="B366" s="13">
        <v>455</v>
      </c>
    </row>
    <row r="367" spans="1:2">
      <c r="A367" s="35">
        <v>39444</v>
      </c>
      <c r="B367" s="13">
        <v>452</v>
      </c>
    </row>
    <row r="368" spans="1:2">
      <c r="A368" s="35">
        <v>39445</v>
      </c>
      <c r="B368" s="13">
        <v>452</v>
      </c>
    </row>
    <row r="369" spans="1:2">
      <c r="A369" s="35">
        <v>39446</v>
      </c>
      <c r="B369" s="13">
        <v>452</v>
      </c>
    </row>
    <row r="370" spans="1:2">
      <c r="A370" s="35">
        <v>39447</v>
      </c>
      <c r="B370" s="13">
        <v>456</v>
      </c>
    </row>
    <row r="371" spans="1:2">
      <c r="A371" s="27">
        <v>39448</v>
      </c>
      <c r="B371" s="13">
        <v>456</v>
      </c>
    </row>
    <row r="372" spans="1:2">
      <c r="A372" s="27">
        <v>39449</v>
      </c>
      <c r="B372" s="13">
        <v>462</v>
      </c>
    </row>
    <row r="373" spans="1:2">
      <c r="A373" s="27">
        <v>39450</v>
      </c>
      <c r="B373" s="13">
        <v>466</v>
      </c>
    </row>
    <row r="374" spans="1:2">
      <c r="A374" s="27">
        <v>39451</v>
      </c>
      <c r="B374" s="13">
        <v>467</v>
      </c>
    </row>
    <row r="375" spans="1:2">
      <c r="A375" s="27">
        <v>39452</v>
      </c>
      <c r="B375" s="13">
        <v>467</v>
      </c>
    </row>
    <row r="376" spans="1:2">
      <c r="A376" s="27">
        <v>39453</v>
      </c>
      <c r="B376" s="13">
        <v>467</v>
      </c>
    </row>
    <row r="377" spans="1:2">
      <c r="A377" s="27">
        <v>39454</v>
      </c>
      <c r="B377" s="32">
        <v>466</v>
      </c>
    </row>
    <row r="378" spans="1:2">
      <c r="A378" s="27">
        <v>39455</v>
      </c>
      <c r="B378" s="32">
        <v>479</v>
      </c>
    </row>
    <row r="379" spans="1:2">
      <c r="A379" s="27">
        <v>39456</v>
      </c>
      <c r="B379" s="32">
        <v>477</v>
      </c>
    </row>
    <row r="380" spans="1:2">
      <c r="A380" s="27">
        <v>39457</v>
      </c>
      <c r="B380" s="32">
        <v>475</v>
      </c>
    </row>
    <row r="381" spans="1:2">
      <c r="A381" s="27">
        <v>39458</v>
      </c>
      <c r="B381" s="32">
        <v>495</v>
      </c>
    </row>
    <row r="382" spans="1:2">
      <c r="A382" s="27">
        <v>39459</v>
      </c>
      <c r="B382" s="32">
        <v>495</v>
      </c>
    </row>
    <row r="383" spans="1:2">
      <c r="A383" s="27">
        <v>39460</v>
      </c>
      <c r="B383" s="32">
        <v>495</v>
      </c>
    </row>
    <row r="384" spans="1:2">
      <c r="A384" s="27">
        <v>39461</v>
      </c>
      <c r="B384" s="13">
        <v>512</v>
      </c>
    </row>
    <row r="385" spans="1:2">
      <c r="A385" s="27">
        <v>39462</v>
      </c>
      <c r="B385" s="13">
        <v>509</v>
      </c>
    </row>
    <row r="386" spans="1:2">
      <c r="A386" s="27">
        <v>39463</v>
      </c>
      <c r="B386" s="13">
        <v>502</v>
      </c>
    </row>
    <row r="387" spans="1:2">
      <c r="A387" s="27">
        <v>39464</v>
      </c>
      <c r="B387" s="13">
        <v>503</v>
      </c>
    </row>
    <row r="388" spans="1:2">
      <c r="A388" s="27">
        <v>39465</v>
      </c>
      <c r="B388" s="13">
        <v>498</v>
      </c>
    </row>
    <row r="389" spans="1:2">
      <c r="A389" s="27">
        <v>39466</v>
      </c>
      <c r="B389" s="13">
        <v>498</v>
      </c>
    </row>
    <row r="390" spans="1:2">
      <c r="A390" s="27">
        <v>39467</v>
      </c>
      <c r="B390" s="13">
        <v>498</v>
      </c>
    </row>
    <row r="391" spans="1:2">
      <c r="A391" s="27">
        <v>39468</v>
      </c>
      <c r="B391" s="13">
        <v>498</v>
      </c>
    </row>
    <row r="392" spans="1:2">
      <c r="A392" s="27">
        <v>39469</v>
      </c>
      <c r="B392" s="32">
        <v>489</v>
      </c>
    </row>
    <row r="393" spans="1:2">
      <c r="A393" s="27">
        <v>39470</v>
      </c>
      <c r="B393" s="32">
        <v>469</v>
      </c>
    </row>
    <row r="394" spans="1:2">
      <c r="A394" s="27">
        <v>39471</v>
      </c>
      <c r="B394" s="32">
        <v>489</v>
      </c>
    </row>
    <row r="395" spans="1:2">
      <c r="A395" s="27">
        <v>39472</v>
      </c>
      <c r="B395" s="32">
        <v>499</v>
      </c>
    </row>
    <row r="396" spans="1:2">
      <c r="A396" s="27">
        <v>39473</v>
      </c>
      <c r="B396" s="32">
        <v>499</v>
      </c>
    </row>
    <row r="397" spans="1:2">
      <c r="A397" s="27">
        <v>39474</v>
      </c>
      <c r="B397" s="32">
        <v>499</v>
      </c>
    </row>
    <row r="398" spans="1:2">
      <c r="A398" s="27">
        <v>39475</v>
      </c>
      <c r="B398" s="13">
        <v>502</v>
      </c>
    </row>
    <row r="399" spans="1:2">
      <c r="A399" s="27">
        <v>39476</v>
      </c>
      <c r="B399" s="13">
        <v>501</v>
      </c>
    </row>
    <row r="400" spans="1:2">
      <c r="A400" s="27">
        <v>39477</v>
      </c>
      <c r="B400" s="13">
        <v>498</v>
      </c>
    </row>
    <row r="401" spans="1:2">
      <c r="A401" s="27">
        <v>39478</v>
      </c>
      <c r="B401" s="13">
        <v>502</v>
      </c>
    </row>
    <row r="402" spans="1:2">
      <c r="A402" s="27">
        <v>39479</v>
      </c>
      <c r="B402" s="13">
        <v>501</v>
      </c>
    </row>
    <row r="403" spans="1:2">
      <c r="A403" s="27">
        <v>39480</v>
      </c>
      <c r="B403" s="13">
        <v>501</v>
      </c>
    </row>
    <row r="404" spans="1:2">
      <c r="A404" s="27">
        <v>39481</v>
      </c>
      <c r="B404" s="13">
        <v>501</v>
      </c>
    </row>
    <row r="405" spans="1:2">
      <c r="A405" s="27">
        <v>39482</v>
      </c>
      <c r="B405" s="13">
        <v>522</v>
      </c>
    </row>
    <row r="406" spans="1:2">
      <c r="A406" s="27">
        <v>39483</v>
      </c>
      <c r="B406" s="13">
        <v>522</v>
      </c>
    </row>
    <row r="407" spans="1:2">
      <c r="A407" s="27">
        <v>39484</v>
      </c>
      <c r="B407" s="13">
        <v>514</v>
      </c>
    </row>
    <row r="408" spans="1:2">
      <c r="A408" s="27">
        <v>39485</v>
      </c>
      <c r="B408" s="13">
        <v>512</v>
      </c>
    </row>
    <row r="409" spans="1:2">
      <c r="A409" s="27">
        <v>39486</v>
      </c>
      <c r="B409" s="13">
        <v>522</v>
      </c>
    </row>
    <row r="410" spans="1:2">
      <c r="A410" s="27">
        <v>39487</v>
      </c>
      <c r="B410" s="13">
        <v>522</v>
      </c>
    </row>
    <row r="411" spans="1:2">
      <c r="A411" s="27">
        <v>39488</v>
      </c>
      <c r="B411" s="13">
        <v>522</v>
      </c>
    </row>
    <row r="412" spans="1:2">
      <c r="A412" s="27">
        <v>39489</v>
      </c>
      <c r="B412" s="32">
        <v>516</v>
      </c>
    </row>
    <row r="413" spans="1:2">
      <c r="A413" s="27">
        <v>39490</v>
      </c>
      <c r="B413" s="32">
        <v>511</v>
      </c>
    </row>
    <row r="414" spans="1:2">
      <c r="A414" s="27">
        <v>39491</v>
      </c>
      <c r="B414" s="32">
        <v>510</v>
      </c>
    </row>
    <row r="415" spans="1:2">
      <c r="A415" s="27">
        <v>39492</v>
      </c>
      <c r="B415" s="32">
        <v>523</v>
      </c>
    </row>
    <row r="416" spans="1:2">
      <c r="A416" s="27">
        <v>39493</v>
      </c>
      <c r="B416" s="32">
        <v>528</v>
      </c>
    </row>
    <row r="417" spans="1:2">
      <c r="A417" s="27">
        <v>39494</v>
      </c>
      <c r="B417" s="32">
        <v>528</v>
      </c>
    </row>
    <row r="418" spans="1:2">
      <c r="A418" s="27">
        <v>39495</v>
      </c>
      <c r="B418" s="32">
        <v>528</v>
      </c>
    </row>
    <row r="419" spans="1:2">
      <c r="A419" s="27">
        <v>39496</v>
      </c>
      <c r="B419" s="32">
        <v>528</v>
      </c>
    </row>
    <row r="420" spans="1:2">
      <c r="A420" s="27">
        <v>39497</v>
      </c>
      <c r="B420" s="13">
        <v>532</v>
      </c>
    </row>
    <row r="421" spans="1:2">
      <c r="A421" s="27">
        <v>39498</v>
      </c>
      <c r="B421" s="13">
        <v>536</v>
      </c>
    </row>
    <row r="422" spans="1:2">
      <c r="A422" s="27">
        <v>39499</v>
      </c>
      <c r="B422" s="13">
        <v>538</v>
      </c>
    </row>
    <row r="423" spans="1:2">
      <c r="A423" s="27">
        <v>39500</v>
      </c>
      <c r="B423" s="13">
        <v>534</v>
      </c>
    </row>
    <row r="424" spans="1:2">
      <c r="A424" s="27">
        <v>39501</v>
      </c>
      <c r="B424" s="13">
        <v>534</v>
      </c>
    </row>
    <row r="425" spans="1:2">
      <c r="A425" s="27">
        <v>39502</v>
      </c>
      <c r="B425" s="13">
        <v>534</v>
      </c>
    </row>
    <row r="426" spans="1:2">
      <c r="A426" s="27">
        <v>39503</v>
      </c>
      <c r="B426" s="13">
        <v>546</v>
      </c>
    </row>
    <row r="427" spans="1:2">
      <c r="A427" s="27">
        <v>39504</v>
      </c>
      <c r="B427" s="13">
        <v>544</v>
      </c>
    </row>
    <row r="428" spans="1:2">
      <c r="A428" s="27">
        <v>39505</v>
      </c>
      <c r="B428" s="13">
        <v>538</v>
      </c>
    </row>
    <row r="429" spans="1:2">
      <c r="A429" s="27">
        <v>39506</v>
      </c>
      <c r="B429" s="13">
        <v>556</v>
      </c>
    </row>
    <row r="430" spans="1:2">
      <c r="A430" s="27">
        <v>39507</v>
      </c>
      <c r="B430" s="13">
        <v>555</v>
      </c>
    </row>
    <row r="431" spans="1:2">
      <c r="A431" s="27">
        <v>39508</v>
      </c>
      <c r="B431" s="13">
        <v>555</v>
      </c>
    </row>
    <row r="432" spans="1:2">
      <c r="A432" s="27">
        <v>39509</v>
      </c>
      <c r="B432" s="13">
        <v>555</v>
      </c>
    </row>
    <row r="433" spans="1:2">
      <c r="A433" s="27">
        <v>39510</v>
      </c>
      <c r="B433" s="13">
        <v>566</v>
      </c>
    </row>
    <row r="434" spans="1:2">
      <c r="A434" s="27">
        <v>39511</v>
      </c>
      <c r="B434" s="13">
        <v>554</v>
      </c>
    </row>
    <row r="435" spans="1:2">
      <c r="A435" s="27">
        <v>39512</v>
      </c>
      <c r="B435" s="13">
        <v>567</v>
      </c>
    </row>
    <row r="436" spans="1:2">
      <c r="A436" s="27">
        <v>39513</v>
      </c>
      <c r="B436" s="13">
        <v>567</v>
      </c>
    </row>
    <row r="437" spans="1:2">
      <c r="A437" s="27">
        <v>39514</v>
      </c>
      <c r="B437" s="13">
        <v>547</v>
      </c>
    </row>
    <row r="438" spans="1:2">
      <c r="A438" s="27">
        <v>39515</v>
      </c>
      <c r="B438" s="13">
        <v>547</v>
      </c>
    </row>
    <row r="439" spans="1:2">
      <c r="A439" s="27">
        <v>39516</v>
      </c>
      <c r="B439" s="13">
        <v>547</v>
      </c>
    </row>
    <row r="440" spans="1:2">
      <c r="A440" s="27">
        <v>39517</v>
      </c>
      <c r="B440" s="13">
        <v>566</v>
      </c>
    </row>
    <row r="441" spans="1:2">
      <c r="A441" s="27">
        <v>39518</v>
      </c>
      <c r="B441" s="13">
        <v>572</v>
      </c>
    </row>
    <row r="442" spans="1:2">
      <c r="A442" s="27">
        <v>39519</v>
      </c>
      <c r="B442" s="13">
        <v>567</v>
      </c>
    </row>
    <row r="443" spans="1:2">
      <c r="A443" s="27">
        <v>39520</v>
      </c>
      <c r="B443" s="13">
        <v>570</v>
      </c>
    </row>
    <row r="444" spans="1:2">
      <c r="A444" s="27">
        <v>39521</v>
      </c>
      <c r="B444" s="13">
        <v>559</v>
      </c>
    </row>
    <row r="445" spans="1:2">
      <c r="A445" s="27">
        <v>39522</v>
      </c>
      <c r="B445" s="13">
        <v>559</v>
      </c>
    </row>
    <row r="446" spans="1:2">
      <c r="A446" s="27">
        <v>39523</v>
      </c>
      <c r="B446" s="13">
        <v>559</v>
      </c>
    </row>
    <row r="447" spans="1:2">
      <c r="A447" s="27">
        <v>39524</v>
      </c>
      <c r="B447" s="13">
        <v>539</v>
      </c>
    </row>
    <row r="448" spans="1:2">
      <c r="A448" s="27">
        <v>39525</v>
      </c>
      <c r="B448" s="13">
        <v>547</v>
      </c>
    </row>
    <row r="449" spans="1:2">
      <c r="A449" s="27">
        <v>39526</v>
      </c>
      <c r="B449" s="13">
        <v>527</v>
      </c>
    </row>
    <row r="450" spans="1:2">
      <c r="A450" s="27">
        <v>39527</v>
      </c>
      <c r="B450" s="13">
        <v>508</v>
      </c>
    </row>
    <row r="451" spans="1:2">
      <c r="A451" s="27">
        <v>39528</v>
      </c>
      <c r="B451" s="13">
        <v>508</v>
      </c>
    </row>
    <row r="452" spans="1:2">
      <c r="A452" s="27">
        <v>39529</v>
      </c>
      <c r="B452" s="13">
        <v>508</v>
      </c>
    </row>
    <row r="453" spans="1:2">
      <c r="A453" s="27">
        <v>39530</v>
      </c>
      <c r="B453" s="13">
        <v>508</v>
      </c>
    </row>
    <row r="454" spans="1:2">
      <c r="A454" s="27">
        <v>39531</v>
      </c>
      <c r="B454" s="13">
        <v>525</v>
      </c>
    </row>
    <row r="455" spans="1:2">
      <c r="A455" s="27">
        <v>39532</v>
      </c>
      <c r="B455" s="13">
        <v>545</v>
      </c>
    </row>
    <row r="456" spans="1:2">
      <c r="A456" s="27">
        <v>39533</v>
      </c>
      <c r="B456" s="13">
        <v>552</v>
      </c>
    </row>
    <row r="457" spans="1:2">
      <c r="A457" s="27">
        <v>39534</v>
      </c>
      <c r="B457" s="13">
        <v>556</v>
      </c>
    </row>
    <row r="458" spans="1:2">
      <c r="A458" s="27">
        <v>39535</v>
      </c>
      <c r="B458" s="13">
        <v>561</v>
      </c>
    </row>
    <row r="459" spans="1:2">
      <c r="A459" s="27">
        <v>39536</v>
      </c>
      <c r="B459" s="13">
        <v>561</v>
      </c>
    </row>
    <row r="460" spans="1:2">
      <c r="A460" s="27">
        <v>39537</v>
      </c>
      <c r="B460" s="13">
        <v>561</v>
      </c>
    </row>
    <row r="461" spans="1:2">
      <c r="A461" s="27">
        <v>39538</v>
      </c>
      <c r="B461" s="13">
        <v>567</v>
      </c>
    </row>
    <row r="462" spans="1:2">
      <c r="A462" s="27">
        <v>39539</v>
      </c>
      <c r="B462" s="13">
        <v>584</v>
      </c>
    </row>
    <row r="463" spans="1:2">
      <c r="A463" s="27">
        <v>39540</v>
      </c>
      <c r="B463" s="13">
        <v>596</v>
      </c>
    </row>
    <row r="464" spans="1:2">
      <c r="A464" s="27">
        <v>39541</v>
      </c>
      <c r="B464" s="13">
        <v>600</v>
      </c>
    </row>
    <row r="465" spans="1:2">
      <c r="A465" s="27">
        <v>39542</v>
      </c>
      <c r="B465" s="13">
        <v>598</v>
      </c>
    </row>
    <row r="466" spans="1:2">
      <c r="A466" s="27">
        <v>39543</v>
      </c>
      <c r="B466" s="13">
        <v>598</v>
      </c>
    </row>
    <row r="467" spans="1:2">
      <c r="A467" s="27">
        <v>39544</v>
      </c>
      <c r="B467" s="13">
        <v>598</v>
      </c>
    </row>
    <row r="468" spans="1:2">
      <c r="A468" s="27">
        <v>39545</v>
      </c>
      <c r="B468" s="13">
        <v>588</v>
      </c>
    </row>
    <row r="469" spans="1:2">
      <c r="A469" s="27">
        <v>39546</v>
      </c>
      <c r="B469" s="13">
        <v>591</v>
      </c>
    </row>
    <row r="470" spans="1:2">
      <c r="A470" s="27">
        <v>39547</v>
      </c>
      <c r="B470" s="13">
        <v>605</v>
      </c>
    </row>
    <row r="471" spans="1:2">
      <c r="A471" s="27">
        <v>39548</v>
      </c>
      <c r="B471" s="13">
        <v>608</v>
      </c>
    </row>
    <row r="472" spans="1:2">
      <c r="A472" s="27">
        <v>39549</v>
      </c>
      <c r="B472" s="13">
        <v>598</v>
      </c>
    </row>
    <row r="473" spans="1:2">
      <c r="A473" s="27">
        <v>39550</v>
      </c>
      <c r="B473" s="13">
        <v>598</v>
      </c>
    </row>
    <row r="474" spans="1:2">
      <c r="A474" s="27">
        <v>39551</v>
      </c>
      <c r="B474" s="13">
        <v>598</v>
      </c>
    </row>
    <row r="475" spans="1:2">
      <c r="A475" s="27">
        <v>39552</v>
      </c>
      <c r="B475" s="13">
        <v>605</v>
      </c>
    </row>
    <row r="476" spans="1:2">
      <c r="A476" s="27">
        <v>39553</v>
      </c>
      <c r="B476" s="13">
        <v>620</v>
      </c>
    </row>
    <row r="477" spans="1:2">
      <c r="A477" s="27">
        <v>39554</v>
      </c>
      <c r="B477" s="13">
        <v>617</v>
      </c>
    </row>
    <row r="478" spans="1:2">
      <c r="A478" s="27">
        <v>39555</v>
      </c>
      <c r="B478" s="13">
        <v>617</v>
      </c>
    </row>
    <row r="479" spans="1:2">
      <c r="A479" s="27">
        <v>39556</v>
      </c>
      <c r="B479" s="13">
        <v>613</v>
      </c>
    </row>
    <row r="480" spans="1:2">
      <c r="A480" s="27">
        <v>39557</v>
      </c>
      <c r="B480" s="13">
        <v>613</v>
      </c>
    </row>
    <row r="481" spans="1:2">
      <c r="A481" s="27">
        <v>39558</v>
      </c>
      <c r="B481" s="13">
        <v>613</v>
      </c>
    </row>
    <row r="482" spans="1:2">
      <c r="A482" s="27">
        <v>39559</v>
      </c>
      <c r="B482" s="13">
        <v>594</v>
      </c>
    </row>
    <row r="483" spans="1:2">
      <c r="A483" s="27">
        <v>39560</v>
      </c>
      <c r="B483" s="13">
        <v>608</v>
      </c>
    </row>
    <row r="484" spans="1:2">
      <c r="A484" s="27">
        <v>39561</v>
      </c>
      <c r="B484" s="13">
        <v>602</v>
      </c>
    </row>
    <row r="485" spans="1:2">
      <c r="A485" s="27">
        <v>39562</v>
      </c>
      <c r="B485" s="13">
        <v>590</v>
      </c>
    </row>
    <row r="486" spans="1:2">
      <c r="A486" s="27">
        <v>39563</v>
      </c>
      <c r="B486" s="13">
        <v>591</v>
      </c>
    </row>
    <row r="487" spans="1:2">
      <c r="A487" s="27">
        <v>39564</v>
      </c>
      <c r="B487" s="13">
        <v>591</v>
      </c>
    </row>
    <row r="488" spans="1:2">
      <c r="A488" s="27">
        <v>39565</v>
      </c>
      <c r="B488" s="13">
        <v>591</v>
      </c>
    </row>
    <row r="489" spans="1:2">
      <c r="A489" s="27">
        <v>39566</v>
      </c>
      <c r="B489" s="13">
        <v>614</v>
      </c>
    </row>
    <row r="490" spans="1:2">
      <c r="A490" s="27">
        <v>39567</v>
      </c>
      <c r="B490" s="13">
        <v>604</v>
      </c>
    </row>
    <row r="491" spans="1:2">
      <c r="A491" s="27">
        <v>39568</v>
      </c>
      <c r="B491" s="13">
        <v>612</v>
      </c>
    </row>
    <row r="492" spans="1:2">
      <c r="A492" s="27">
        <v>39569</v>
      </c>
      <c r="B492" s="13">
        <v>617</v>
      </c>
    </row>
    <row r="493" spans="1:2">
      <c r="A493" s="27">
        <v>39570</v>
      </c>
      <c r="B493" s="13">
        <v>613</v>
      </c>
    </row>
    <row r="494" spans="1:2">
      <c r="A494" s="27">
        <v>39571</v>
      </c>
      <c r="B494" s="13">
        <v>613</v>
      </c>
    </row>
    <row r="495" spans="1:2">
      <c r="A495" s="27">
        <v>39572</v>
      </c>
      <c r="B495" s="13">
        <v>613</v>
      </c>
    </row>
    <row r="496" spans="1:2">
      <c r="A496" s="27">
        <v>39573</v>
      </c>
      <c r="B496" s="13">
        <v>594</v>
      </c>
    </row>
    <row r="497" spans="1:2">
      <c r="A497" s="27">
        <v>39574</v>
      </c>
      <c r="B497" s="13">
        <v>606</v>
      </c>
    </row>
    <row r="498" spans="1:2">
      <c r="A498" s="27">
        <v>39575</v>
      </c>
      <c r="B498" s="13">
        <v>613</v>
      </c>
    </row>
    <row r="499" spans="1:2">
      <c r="A499" s="27">
        <v>39576</v>
      </c>
      <c r="B499" s="13">
        <v>631</v>
      </c>
    </row>
    <row r="500" spans="1:2">
      <c r="A500" s="27">
        <v>39577</v>
      </c>
      <c r="B500" s="13">
        <v>629</v>
      </c>
    </row>
    <row r="501" spans="1:2">
      <c r="A501" s="27">
        <v>39578</v>
      </c>
      <c r="B501" s="13">
        <v>629</v>
      </c>
    </row>
    <row r="502" spans="1:2">
      <c r="A502" s="27">
        <v>39579</v>
      </c>
      <c r="B502" s="13">
        <v>629</v>
      </c>
    </row>
    <row r="503" spans="1:2">
      <c r="A503" s="27">
        <v>39580</v>
      </c>
      <c r="B503" s="13">
        <v>615</v>
      </c>
    </row>
    <row r="504" spans="1:2">
      <c r="A504" s="27">
        <v>39581</v>
      </c>
      <c r="B504" s="13">
        <v>607</v>
      </c>
    </row>
    <row r="505" spans="1:2">
      <c r="A505" s="27">
        <v>39582</v>
      </c>
      <c r="B505" s="13">
        <v>596</v>
      </c>
    </row>
    <row r="506" spans="1:2">
      <c r="A506" s="27">
        <v>39583</v>
      </c>
      <c r="B506" s="13">
        <v>599</v>
      </c>
    </row>
    <row r="507" spans="1:2">
      <c r="A507" s="27">
        <v>39584</v>
      </c>
      <c r="B507" s="13">
        <v>591</v>
      </c>
    </row>
    <row r="508" spans="1:2">
      <c r="A508" s="27">
        <v>39585</v>
      </c>
      <c r="B508" s="13">
        <v>591</v>
      </c>
    </row>
    <row r="509" spans="1:2">
      <c r="A509" s="27">
        <v>39586</v>
      </c>
      <c r="B509" s="13">
        <v>591</v>
      </c>
    </row>
    <row r="510" spans="1:2">
      <c r="A510" s="27">
        <v>39587</v>
      </c>
      <c r="B510" s="13">
        <v>587</v>
      </c>
    </row>
    <row r="511" spans="1:2">
      <c r="A511" s="27">
        <v>39588</v>
      </c>
      <c r="B511" s="13">
        <v>590</v>
      </c>
    </row>
    <row r="512" spans="1:2">
      <c r="A512" s="27">
        <v>39589</v>
      </c>
      <c r="B512" s="13">
        <v>607</v>
      </c>
    </row>
    <row r="513" spans="1:2">
      <c r="A513" s="27">
        <v>39590</v>
      </c>
      <c r="B513" s="13">
        <v>596</v>
      </c>
    </row>
    <row r="514" spans="1:2">
      <c r="A514" s="27">
        <v>39591</v>
      </c>
      <c r="B514" s="13">
        <v>600</v>
      </c>
    </row>
    <row r="515" spans="1:2">
      <c r="A515" s="27">
        <v>39592</v>
      </c>
      <c r="B515" s="13">
        <v>600</v>
      </c>
    </row>
    <row r="516" spans="1:2">
      <c r="A516" s="27">
        <v>39593</v>
      </c>
      <c r="B516" s="13">
        <v>600</v>
      </c>
    </row>
    <row r="517" spans="1:2">
      <c r="A517" s="27">
        <v>39594</v>
      </c>
      <c r="B517" s="13">
        <v>600</v>
      </c>
    </row>
    <row r="518" spans="1:2">
      <c r="A518" s="27">
        <v>39595</v>
      </c>
      <c r="B518" s="13">
        <v>598</v>
      </c>
    </row>
    <row r="519" spans="1:2">
      <c r="A519" s="27">
        <v>39596</v>
      </c>
      <c r="B519" s="13">
        <v>592</v>
      </c>
    </row>
    <row r="520" spans="1:2">
      <c r="A520" s="27">
        <v>39597</v>
      </c>
      <c r="B520" s="13">
        <v>582</v>
      </c>
    </row>
    <row r="521" spans="1:2">
      <c r="A521" s="27">
        <v>39598</v>
      </c>
      <c r="B521" s="13">
        <v>599</v>
      </c>
    </row>
    <row r="522" spans="1:2">
      <c r="A522" s="27">
        <v>39599</v>
      </c>
      <c r="B522" s="13">
        <v>599</v>
      </c>
    </row>
    <row r="523" spans="1:2">
      <c r="A523" s="27">
        <v>39600</v>
      </c>
      <c r="B523" s="13">
        <v>599</v>
      </c>
    </row>
    <row r="524" spans="1:2">
      <c r="A524" s="27">
        <v>39601</v>
      </c>
      <c r="B524" s="13">
        <v>616</v>
      </c>
    </row>
    <row r="525" spans="1:2">
      <c r="A525" s="27">
        <v>39602</v>
      </c>
      <c r="B525" s="13">
        <v>608</v>
      </c>
    </row>
    <row r="526" spans="1:2">
      <c r="A526" s="27">
        <v>39603</v>
      </c>
      <c r="B526" s="13">
        <v>614</v>
      </c>
    </row>
    <row r="527" spans="1:2">
      <c r="A527" s="27">
        <v>39604</v>
      </c>
      <c r="B527" s="13">
        <v>643</v>
      </c>
    </row>
    <row r="528" spans="1:2">
      <c r="A528" s="27">
        <v>39605</v>
      </c>
      <c r="B528" s="13">
        <v>650</v>
      </c>
    </row>
    <row r="529" spans="1:2">
      <c r="A529" s="27">
        <v>39606</v>
      </c>
      <c r="B529" s="13">
        <v>650</v>
      </c>
    </row>
    <row r="530" spans="1:2">
      <c r="A530" s="27">
        <v>39607</v>
      </c>
      <c r="B530" s="13">
        <v>650</v>
      </c>
    </row>
    <row r="531" spans="1:2">
      <c r="A531" s="27">
        <v>39608</v>
      </c>
      <c r="B531" s="13">
        <v>685</v>
      </c>
    </row>
    <row r="532" spans="1:2">
      <c r="A532" s="27">
        <v>39609</v>
      </c>
      <c r="B532" s="13">
        <v>703</v>
      </c>
    </row>
    <row r="533" spans="1:2">
      <c r="A533" s="27">
        <v>39610</v>
      </c>
      <c r="B533" s="13">
        <v>733</v>
      </c>
    </row>
    <row r="534" spans="1:2">
      <c r="A534" s="27">
        <v>39611</v>
      </c>
      <c r="B534" s="13">
        <v>740</v>
      </c>
    </row>
    <row r="535" spans="1:2">
      <c r="A535" s="27">
        <v>39612</v>
      </c>
      <c r="B535" s="13">
        <v>765</v>
      </c>
    </row>
    <row r="536" spans="1:2">
      <c r="A536" s="27">
        <v>39613</v>
      </c>
      <c r="B536" s="13">
        <v>765</v>
      </c>
    </row>
    <row r="537" spans="1:2">
      <c r="A537" s="27">
        <v>39614</v>
      </c>
      <c r="B537" s="13">
        <v>765</v>
      </c>
    </row>
    <row r="538" spans="1:2">
      <c r="A538" s="27">
        <v>39615</v>
      </c>
      <c r="B538" s="13">
        <v>766</v>
      </c>
    </row>
    <row r="539" spans="1:2">
      <c r="A539" s="27">
        <v>39616</v>
      </c>
      <c r="B539" s="13">
        <v>776</v>
      </c>
    </row>
    <row r="540" spans="1:2">
      <c r="A540" s="27">
        <v>39617</v>
      </c>
      <c r="B540" s="13">
        <v>780</v>
      </c>
    </row>
    <row r="541" spans="1:2">
      <c r="A541" s="27">
        <v>39618</v>
      </c>
      <c r="B541" s="13">
        <v>762</v>
      </c>
    </row>
    <row r="542" spans="1:2">
      <c r="A542" s="27">
        <v>39619</v>
      </c>
      <c r="B542" s="13">
        <v>756</v>
      </c>
    </row>
    <row r="543" spans="1:2">
      <c r="A543" s="27">
        <v>39620</v>
      </c>
      <c r="B543" s="13">
        <v>756</v>
      </c>
    </row>
    <row r="544" spans="1:2">
      <c r="A544" s="27">
        <v>39621</v>
      </c>
      <c r="B544" s="13">
        <v>756</v>
      </c>
    </row>
    <row r="545" spans="1:2">
      <c r="A545" s="27">
        <v>39622</v>
      </c>
      <c r="B545" s="13">
        <v>759</v>
      </c>
    </row>
    <row r="546" spans="1:2">
      <c r="A546" s="27">
        <v>39623</v>
      </c>
      <c r="B546" s="13">
        <v>748</v>
      </c>
    </row>
    <row r="547" spans="1:2">
      <c r="A547" s="27">
        <v>39624</v>
      </c>
      <c r="B547" s="13">
        <v>765</v>
      </c>
    </row>
    <row r="548" spans="1:2">
      <c r="A548" s="27">
        <v>39625</v>
      </c>
      <c r="B548" s="13">
        <v>788</v>
      </c>
    </row>
    <row r="549" spans="1:2">
      <c r="A549" s="27">
        <v>39626</v>
      </c>
      <c r="B549" s="13">
        <v>787</v>
      </c>
    </row>
    <row r="550" spans="1:2">
      <c r="A550" s="27">
        <v>39627</v>
      </c>
      <c r="B550" s="13">
        <v>787</v>
      </c>
    </row>
    <row r="551" spans="1:2">
      <c r="A551" s="27">
        <v>39628</v>
      </c>
      <c r="B551" s="13">
        <v>787</v>
      </c>
    </row>
    <row r="552" spans="1:2">
      <c r="A552" s="27">
        <v>39629</v>
      </c>
      <c r="B552" s="13">
        <v>757</v>
      </c>
    </row>
    <row r="553" spans="1:2">
      <c r="A553" s="27">
        <v>39630</v>
      </c>
      <c r="B553" s="13">
        <v>752</v>
      </c>
    </row>
    <row r="554" spans="1:2">
      <c r="A554" s="27">
        <v>39631</v>
      </c>
      <c r="B554" s="13">
        <v>780</v>
      </c>
    </row>
    <row r="555" spans="1:2">
      <c r="A555" s="27">
        <v>39632</v>
      </c>
      <c r="B555" s="13">
        <v>777</v>
      </c>
    </row>
    <row r="556" spans="1:2">
      <c r="A556" s="27">
        <v>39633</v>
      </c>
      <c r="B556" s="13">
        <v>777</v>
      </c>
    </row>
    <row r="557" spans="1:2">
      <c r="A557" s="27">
        <v>39634</v>
      </c>
      <c r="B557" s="13">
        <v>777</v>
      </c>
    </row>
    <row r="558" spans="1:2">
      <c r="A558" s="27">
        <v>39635</v>
      </c>
      <c r="B558" s="13">
        <v>777</v>
      </c>
    </row>
    <row r="559" spans="1:2">
      <c r="A559" s="27">
        <v>39636</v>
      </c>
      <c r="B559" s="13">
        <v>747</v>
      </c>
    </row>
    <row r="560" spans="1:2">
      <c r="A560" s="27">
        <v>39637</v>
      </c>
      <c r="B560" s="13">
        <v>722</v>
      </c>
    </row>
    <row r="561" spans="1:2">
      <c r="A561" s="27">
        <v>39638</v>
      </c>
      <c r="B561" s="13">
        <v>713</v>
      </c>
    </row>
    <row r="562" spans="1:2">
      <c r="A562" s="27">
        <v>39639</v>
      </c>
      <c r="B562" s="13">
        <v>704</v>
      </c>
    </row>
    <row r="563" spans="1:2">
      <c r="A563" s="27">
        <v>39640</v>
      </c>
      <c r="B563" s="13">
        <v>709</v>
      </c>
    </row>
    <row r="564" spans="1:2">
      <c r="A564" s="27">
        <v>39641</v>
      </c>
      <c r="B564" s="13">
        <v>709</v>
      </c>
    </row>
    <row r="565" spans="1:2">
      <c r="A565" s="27">
        <v>39642</v>
      </c>
      <c r="B565" s="13">
        <v>709</v>
      </c>
    </row>
    <row r="566" spans="1:2">
      <c r="A566" s="27">
        <v>39643</v>
      </c>
      <c r="B566" s="13">
        <v>682</v>
      </c>
    </row>
    <row r="567" spans="1:2">
      <c r="A567" s="27">
        <v>39644</v>
      </c>
      <c r="B567" s="13">
        <v>667</v>
      </c>
    </row>
    <row r="568" spans="1:2">
      <c r="A568" s="27">
        <v>39645</v>
      </c>
      <c r="B568" s="13">
        <v>677</v>
      </c>
    </row>
    <row r="569" spans="1:2">
      <c r="A569" s="27">
        <v>39646</v>
      </c>
      <c r="B569" s="13">
        <v>650</v>
      </c>
    </row>
    <row r="570" spans="1:2">
      <c r="A570" s="27">
        <v>39647</v>
      </c>
      <c r="B570" s="13">
        <v>628</v>
      </c>
    </row>
    <row r="571" spans="1:2">
      <c r="A571" s="27">
        <v>39648</v>
      </c>
      <c r="B571" s="13">
        <v>628</v>
      </c>
    </row>
    <row r="572" spans="1:2">
      <c r="A572" s="27">
        <v>39649</v>
      </c>
      <c r="B572" s="13">
        <v>628</v>
      </c>
    </row>
    <row r="573" spans="1:2">
      <c r="A573" s="27">
        <v>39650</v>
      </c>
      <c r="B573" s="13">
        <v>608</v>
      </c>
    </row>
    <row r="574" spans="1:2">
      <c r="A574" s="27">
        <v>39651</v>
      </c>
      <c r="B574" s="13">
        <v>592</v>
      </c>
    </row>
    <row r="575" spans="1:2">
      <c r="A575" s="27">
        <v>39652</v>
      </c>
      <c r="B575" s="13">
        <v>590</v>
      </c>
    </row>
    <row r="576" spans="1:2">
      <c r="A576" s="27">
        <v>39653</v>
      </c>
      <c r="B576" s="13">
        <v>592</v>
      </c>
    </row>
    <row r="577" spans="1:2">
      <c r="A577" s="27">
        <v>39654</v>
      </c>
      <c r="B577" s="13">
        <v>596</v>
      </c>
    </row>
    <row r="578" spans="1:2">
      <c r="A578" s="27">
        <v>39655</v>
      </c>
      <c r="B578" s="13">
        <v>596</v>
      </c>
    </row>
    <row r="579" spans="1:2">
      <c r="A579" s="27">
        <v>39656</v>
      </c>
      <c r="B579" s="13">
        <v>596</v>
      </c>
    </row>
    <row r="580" spans="1:2">
      <c r="A580" s="27">
        <v>39657</v>
      </c>
      <c r="B580" s="13">
        <v>601</v>
      </c>
    </row>
    <row r="581" spans="1:2">
      <c r="A581" s="27">
        <v>39658</v>
      </c>
      <c r="B581" s="13">
        <v>614</v>
      </c>
    </row>
    <row r="582" spans="1:2">
      <c r="A582" s="27">
        <v>39659</v>
      </c>
      <c r="B582" s="13">
        <v>621</v>
      </c>
    </row>
    <row r="583" spans="1:2">
      <c r="A583" s="27">
        <v>39660</v>
      </c>
      <c r="B583" s="13">
        <v>608</v>
      </c>
    </row>
    <row r="584" spans="1:2">
      <c r="A584" s="27">
        <v>39661</v>
      </c>
      <c r="B584" s="13">
        <v>585</v>
      </c>
    </row>
    <row r="585" spans="1:2">
      <c r="A585" s="27">
        <v>39662</v>
      </c>
      <c r="B585" s="13">
        <v>585</v>
      </c>
    </row>
    <row r="586" spans="1:2">
      <c r="A586" s="27">
        <v>39663</v>
      </c>
      <c r="B586" s="13">
        <v>585</v>
      </c>
    </row>
    <row r="587" spans="1:2">
      <c r="A587" s="27">
        <v>39664</v>
      </c>
      <c r="B587" s="13">
        <v>556</v>
      </c>
    </row>
    <row r="588" spans="1:2">
      <c r="A588" s="27">
        <v>39665</v>
      </c>
      <c r="B588" s="13">
        <v>545</v>
      </c>
    </row>
    <row r="589" spans="1:2">
      <c r="A589" s="27">
        <v>39666</v>
      </c>
      <c r="B589" s="13">
        <v>528</v>
      </c>
    </row>
    <row r="590" spans="1:2">
      <c r="A590" s="27">
        <v>39667</v>
      </c>
      <c r="B590" s="13">
        <v>542</v>
      </c>
    </row>
    <row r="591" spans="1:2">
      <c r="A591" s="27">
        <v>39668</v>
      </c>
      <c r="B591" s="13">
        <v>518</v>
      </c>
    </row>
    <row r="592" spans="1:2">
      <c r="A592" s="27">
        <v>39669</v>
      </c>
      <c r="B592" s="13">
        <v>518</v>
      </c>
    </row>
    <row r="593" spans="1:2">
      <c r="A593" s="27">
        <v>39670</v>
      </c>
      <c r="B593" s="13">
        <v>518</v>
      </c>
    </row>
    <row r="594" spans="1:2">
      <c r="A594" s="27">
        <v>39671</v>
      </c>
      <c r="B594" s="13">
        <v>517</v>
      </c>
    </row>
    <row r="595" spans="1:2">
      <c r="A595" s="27">
        <v>39672</v>
      </c>
      <c r="B595" s="13">
        <v>528</v>
      </c>
    </row>
    <row r="596" spans="1:2">
      <c r="A596" s="27">
        <v>39673</v>
      </c>
      <c r="B596" s="13">
        <v>558</v>
      </c>
    </row>
    <row r="597" spans="1:2">
      <c r="A597" s="27">
        <v>39674</v>
      </c>
      <c r="B597" s="13">
        <v>577</v>
      </c>
    </row>
    <row r="598" spans="1:2">
      <c r="A598" s="27">
        <v>39675</v>
      </c>
      <c r="B598" s="13">
        <v>550</v>
      </c>
    </row>
    <row r="599" spans="1:2">
      <c r="A599" s="27">
        <v>39676</v>
      </c>
      <c r="B599" s="13">
        <v>550</v>
      </c>
    </row>
    <row r="600" spans="1:2">
      <c r="A600" s="27">
        <v>39677</v>
      </c>
      <c r="B600" s="13">
        <v>550</v>
      </c>
    </row>
    <row r="601" spans="1:2">
      <c r="A601" s="27">
        <v>39678</v>
      </c>
      <c r="B601" s="13">
        <v>573</v>
      </c>
    </row>
    <row r="602" spans="1:2">
      <c r="A602" s="27">
        <v>39679</v>
      </c>
      <c r="B602" s="13">
        <v>584</v>
      </c>
    </row>
    <row r="603" spans="1:2">
      <c r="A603" s="27">
        <v>39680</v>
      </c>
      <c r="B603" s="13">
        <v>595</v>
      </c>
    </row>
    <row r="604" spans="1:2">
      <c r="A604" s="27">
        <v>39681</v>
      </c>
      <c r="B604" s="13">
        <v>616</v>
      </c>
    </row>
    <row r="605" spans="1:2">
      <c r="A605" s="27">
        <v>39682</v>
      </c>
      <c r="B605" s="30">
        <v>606</v>
      </c>
    </row>
    <row r="606" spans="1:2">
      <c r="A606" s="27">
        <v>39683</v>
      </c>
      <c r="B606" s="30">
        <v>606</v>
      </c>
    </row>
    <row r="607" spans="1:2">
      <c r="A607" s="27">
        <v>39684</v>
      </c>
      <c r="B607" s="30">
        <v>606</v>
      </c>
    </row>
    <row r="608" spans="1:2">
      <c r="A608" s="27">
        <v>39685</v>
      </c>
      <c r="B608" s="13">
        <v>600</v>
      </c>
    </row>
    <row r="609" spans="1:2">
      <c r="A609" s="27">
        <v>39686</v>
      </c>
      <c r="B609" s="13">
        <v>594</v>
      </c>
    </row>
    <row r="610" spans="1:2">
      <c r="A610" s="27">
        <v>39687</v>
      </c>
      <c r="B610" s="13">
        <v>596</v>
      </c>
    </row>
    <row r="611" spans="1:2">
      <c r="A611" s="27">
        <v>39688</v>
      </c>
      <c r="B611" s="13">
        <v>588</v>
      </c>
    </row>
    <row r="612" spans="1:2">
      <c r="A612" s="27">
        <v>39689</v>
      </c>
      <c r="B612" s="13">
        <v>585</v>
      </c>
    </row>
    <row r="613" spans="1:2">
      <c r="A613" s="27">
        <v>39690</v>
      </c>
      <c r="B613" s="13">
        <v>585</v>
      </c>
    </row>
    <row r="614" spans="1:2">
      <c r="A614" s="27">
        <v>39691</v>
      </c>
      <c r="B614" s="13">
        <v>585</v>
      </c>
    </row>
    <row r="615" spans="1:2">
      <c r="A615" s="27">
        <v>39692</v>
      </c>
      <c r="B615" s="13">
        <v>585</v>
      </c>
    </row>
    <row r="616" spans="1:2">
      <c r="A616" s="27">
        <v>39693</v>
      </c>
      <c r="B616" s="13">
        <v>569</v>
      </c>
    </row>
    <row r="617" spans="1:2">
      <c r="A617" s="27">
        <v>39694</v>
      </c>
      <c r="B617" s="13">
        <v>562</v>
      </c>
    </row>
    <row r="618" spans="1:2">
      <c r="A618" s="27">
        <v>39695</v>
      </c>
      <c r="B618" s="13">
        <v>564</v>
      </c>
    </row>
    <row r="619" spans="1:2">
      <c r="A619" s="27">
        <v>39696</v>
      </c>
      <c r="B619" s="13">
        <v>548</v>
      </c>
    </row>
    <row r="620" spans="1:2">
      <c r="A620" s="27">
        <v>39697</v>
      </c>
      <c r="B620" s="13">
        <v>548</v>
      </c>
    </row>
    <row r="621" spans="1:2">
      <c r="A621" s="27">
        <v>39698</v>
      </c>
      <c r="B621" s="13">
        <v>548</v>
      </c>
    </row>
    <row r="622" spans="1:2">
      <c r="A622" s="27">
        <v>39699</v>
      </c>
      <c r="B622" s="13">
        <v>549</v>
      </c>
    </row>
    <row r="623" spans="1:2">
      <c r="A623" s="27">
        <v>39700</v>
      </c>
      <c r="B623" s="13">
        <v>544</v>
      </c>
    </row>
    <row r="624" spans="1:2">
      <c r="A624" s="27">
        <v>39701</v>
      </c>
      <c r="B624" s="13">
        <v>537</v>
      </c>
    </row>
    <row r="625" spans="1:2">
      <c r="A625" s="27">
        <v>39702</v>
      </c>
      <c r="B625" s="13">
        <v>533</v>
      </c>
    </row>
    <row r="626" spans="1:2">
      <c r="A626" s="27">
        <v>39703</v>
      </c>
      <c r="B626" s="13">
        <v>563</v>
      </c>
    </row>
    <row r="627" spans="1:2">
      <c r="A627" s="27">
        <v>39704</v>
      </c>
      <c r="B627" s="13">
        <v>563</v>
      </c>
    </row>
    <row r="628" spans="1:2">
      <c r="A628" s="27">
        <v>39705</v>
      </c>
      <c r="B628" s="13">
        <v>563</v>
      </c>
    </row>
    <row r="629" spans="1:2">
      <c r="A629" s="27">
        <v>39706</v>
      </c>
      <c r="B629" s="13">
        <v>562</v>
      </c>
    </row>
    <row r="630" spans="1:2">
      <c r="A630" s="27">
        <v>39707</v>
      </c>
      <c r="B630" s="13">
        <v>532</v>
      </c>
    </row>
    <row r="631" spans="1:2">
      <c r="A631" s="27">
        <v>39708</v>
      </c>
      <c r="B631" s="13">
        <v>554</v>
      </c>
    </row>
    <row r="632" spans="1:2">
      <c r="A632" s="27">
        <v>39709</v>
      </c>
      <c r="B632" s="13">
        <v>527</v>
      </c>
    </row>
    <row r="633" spans="1:2">
      <c r="A633" s="27">
        <v>39710</v>
      </c>
      <c r="B633" s="13">
        <v>542</v>
      </c>
    </row>
    <row r="634" spans="1:2">
      <c r="A634" s="27">
        <v>39711</v>
      </c>
      <c r="B634" s="13">
        <v>542</v>
      </c>
    </row>
    <row r="635" spans="1:2">
      <c r="A635" s="27">
        <v>39712</v>
      </c>
      <c r="B635" s="13">
        <v>542</v>
      </c>
    </row>
    <row r="636" spans="1:2">
      <c r="A636" s="27">
        <v>39713</v>
      </c>
      <c r="B636" s="13">
        <v>558</v>
      </c>
    </row>
    <row r="637" spans="1:2">
      <c r="A637" s="27">
        <v>39714</v>
      </c>
      <c r="B637" s="13">
        <v>560</v>
      </c>
    </row>
    <row r="638" spans="1:2">
      <c r="A638" s="27">
        <v>39715</v>
      </c>
      <c r="B638" s="13">
        <v>563</v>
      </c>
    </row>
    <row r="639" spans="1:2">
      <c r="A639" s="27">
        <v>39716</v>
      </c>
      <c r="B639" s="13">
        <v>558</v>
      </c>
    </row>
    <row r="640" spans="1:2">
      <c r="A640" s="27">
        <v>39717</v>
      </c>
      <c r="B640" s="13">
        <v>543</v>
      </c>
    </row>
    <row r="641" spans="1:2">
      <c r="A641" s="27">
        <v>39718</v>
      </c>
      <c r="B641" s="13">
        <v>543</v>
      </c>
    </row>
    <row r="642" spans="1:2">
      <c r="A642" s="27">
        <v>39719</v>
      </c>
      <c r="B642" s="13">
        <v>543</v>
      </c>
    </row>
    <row r="643" spans="1:2">
      <c r="A643" s="27">
        <v>39720</v>
      </c>
      <c r="B643" s="13">
        <v>513</v>
      </c>
    </row>
    <row r="644" spans="1:2">
      <c r="A644" s="27">
        <v>39721</v>
      </c>
      <c r="B644" s="13">
        <v>488</v>
      </c>
    </row>
    <row r="645" spans="1:2">
      <c r="A645" s="27">
        <v>39722</v>
      </c>
      <c r="B645" s="13">
        <v>484</v>
      </c>
    </row>
    <row r="646" spans="1:2">
      <c r="A646" s="27">
        <v>39723</v>
      </c>
      <c r="B646" s="13">
        <v>454</v>
      </c>
    </row>
    <row r="647" spans="1:2">
      <c r="A647" s="27">
        <v>39724</v>
      </c>
      <c r="B647" s="13">
        <v>454</v>
      </c>
    </row>
    <row r="648" spans="1:2">
      <c r="A648" s="27">
        <v>39725</v>
      </c>
      <c r="B648" s="13">
        <v>454</v>
      </c>
    </row>
    <row r="649" spans="1:2">
      <c r="A649" s="27">
        <v>39726</v>
      </c>
      <c r="B649" s="13">
        <v>454</v>
      </c>
    </row>
    <row r="650" spans="1:2">
      <c r="A650" s="27">
        <v>39727</v>
      </c>
      <c r="B650" s="13">
        <v>424</v>
      </c>
    </row>
    <row r="651" spans="1:2">
      <c r="A651" s="27">
        <v>39728</v>
      </c>
      <c r="B651" s="13">
        <v>417</v>
      </c>
    </row>
    <row r="652" spans="1:2">
      <c r="A652" s="27">
        <v>39729</v>
      </c>
      <c r="B652" s="13">
        <v>428</v>
      </c>
    </row>
    <row r="653" spans="1:2">
      <c r="A653" s="27">
        <v>39730</v>
      </c>
      <c r="B653" s="13">
        <v>438</v>
      </c>
    </row>
    <row r="654" spans="1:2">
      <c r="A654" s="27">
        <v>39731</v>
      </c>
      <c r="B654" s="13">
        <v>408</v>
      </c>
    </row>
    <row r="655" spans="1:2">
      <c r="A655" s="27">
        <v>39732</v>
      </c>
      <c r="B655" s="13">
        <v>408</v>
      </c>
    </row>
    <row r="656" spans="1:2">
      <c r="A656" s="27">
        <v>39733</v>
      </c>
      <c r="B656" s="13">
        <v>408</v>
      </c>
    </row>
    <row r="657" spans="1:2">
      <c r="A657" s="27">
        <v>39734</v>
      </c>
      <c r="B657" s="13">
        <v>412</v>
      </c>
    </row>
    <row r="658" spans="1:2">
      <c r="A658" s="27">
        <v>39735</v>
      </c>
      <c r="B658" s="13">
        <v>411</v>
      </c>
    </row>
    <row r="659" spans="1:2">
      <c r="A659" s="27">
        <v>39736</v>
      </c>
      <c r="B659" s="13">
        <v>388</v>
      </c>
    </row>
    <row r="660" spans="1:2">
      <c r="A660" s="27">
        <v>39737</v>
      </c>
      <c r="B660" s="13">
        <v>384</v>
      </c>
    </row>
    <row r="661" spans="1:2">
      <c r="A661" s="27">
        <v>39738</v>
      </c>
      <c r="B661" s="13">
        <v>403</v>
      </c>
    </row>
    <row r="662" spans="1:2">
      <c r="A662" s="27">
        <v>39739</v>
      </c>
      <c r="B662" s="13">
        <v>403</v>
      </c>
    </row>
    <row r="663" spans="1:2">
      <c r="A663" s="27">
        <v>39740</v>
      </c>
      <c r="B663" s="13">
        <v>403</v>
      </c>
    </row>
    <row r="664" spans="1:2">
      <c r="A664" s="27">
        <v>39741</v>
      </c>
      <c r="B664" s="13">
        <v>418</v>
      </c>
    </row>
    <row r="665" spans="1:2">
      <c r="A665" s="27">
        <v>39742</v>
      </c>
      <c r="B665" s="13">
        <v>411</v>
      </c>
    </row>
    <row r="666" spans="1:2">
      <c r="A666" s="27">
        <v>39743</v>
      </c>
      <c r="B666" s="13">
        <v>385</v>
      </c>
    </row>
    <row r="667" spans="1:2">
      <c r="A667" s="27">
        <v>39744</v>
      </c>
      <c r="B667" s="13">
        <v>390</v>
      </c>
    </row>
    <row r="668" spans="1:2">
      <c r="A668" s="27">
        <v>39745</v>
      </c>
      <c r="B668" s="13">
        <v>373</v>
      </c>
    </row>
    <row r="669" spans="1:2">
      <c r="A669" s="27">
        <v>39746</v>
      </c>
      <c r="B669" s="13">
        <v>373</v>
      </c>
    </row>
    <row r="670" spans="1:2">
      <c r="A670" s="27">
        <v>39747</v>
      </c>
      <c r="B670" s="13">
        <v>373</v>
      </c>
    </row>
    <row r="671" spans="1:2">
      <c r="A671" s="27">
        <v>39748</v>
      </c>
      <c r="B671" s="13">
        <v>385</v>
      </c>
    </row>
    <row r="672" spans="1:2">
      <c r="A672" s="27">
        <v>39749</v>
      </c>
      <c r="B672" s="13">
        <v>391</v>
      </c>
    </row>
    <row r="673" spans="1:2">
      <c r="A673" s="27">
        <v>39750</v>
      </c>
      <c r="B673" s="13">
        <v>421</v>
      </c>
    </row>
    <row r="674" spans="1:2">
      <c r="A674" s="27">
        <v>39751</v>
      </c>
      <c r="B674" s="13">
        <v>410</v>
      </c>
    </row>
    <row r="675" spans="1:2">
      <c r="A675" s="27">
        <v>39752</v>
      </c>
      <c r="B675" s="13">
        <v>402</v>
      </c>
    </row>
    <row r="676" spans="1:2">
      <c r="A676" s="27">
        <v>39753</v>
      </c>
      <c r="B676" s="13">
        <v>402</v>
      </c>
    </row>
    <row r="677" spans="1:2">
      <c r="A677" s="27">
        <v>39754</v>
      </c>
      <c r="B677" s="13">
        <v>402</v>
      </c>
    </row>
    <row r="678" spans="1:2">
      <c r="A678" s="27">
        <v>39755</v>
      </c>
      <c r="B678" s="13">
        <v>403</v>
      </c>
    </row>
    <row r="679" spans="1:2">
      <c r="A679" s="27">
        <v>39756</v>
      </c>
      <c r="B679" s="13">
        <v>413</v>
      </c>
    </row>
    <row r="680" spans="1:2">
      <c r="A680" s="27">
        <v>39757</v>
      </c>
      <c r="B680" s="13">
        <v>390</v>
      </c>
    </row>
    <row r="681" spans="1:2">
      <c r="A681" s="27">
        <v>39758</v>
      </c>
      <c r="B681" s="13">
        <v>378</v>
      </c>
    </row>
    <row r="682" spans="1:2">
      <c r="A682" s="27">
        <v>39759</v>
      </c>
      <c r="B682" s="13">
        <v>376</v>
      </c>
    </row>
    <row r="683" spans="1:2">
      <c r="A683" s="27">
        <v>39760</v>
      </c>
      <c r="B683" s="13">
        <v>376</v>
      </c>
    </row>
    <row r="684" spans="1:2">
      <c r="A684" s="27">
        <v>39761</v>
      </c>
      <c r="B684" s="13">
        <v>376</v>
      </c>
    </row>
    <row r="685" spans="1:2">
      <c r="A685" s="27">
        <v>39762</v>
      </c>
      <c r="B685" s="13">
        <v>384</v>
      </c>
    </row>
    <row r="686" spans="1:2">
      <c r="A686" s="27">
        <v>39763</v>
      </c>
      <c r="B686" s="13">
        <v>392</v>
      </c>
    </row>
    <row r="687" spans="1:2">
      <c r="A687" s="27">
        <v>39764</v>
      </c>
      <c r="B687" s="13">
        <v>386</v>
      </c>
    </row>
    <row r="688" spans="1:2">
      <c r="A688" s="27">
        <v>39765</v>
      </c>
      <c r="B688" s="13">
        <v>394</v>
      </c>
    </row>
    <row r="689" spans="1:2">
      <c r="A689" s="27">
        <v>39766</v>
      </c>
      <c r="B689" s="13">
        <v>397</v>
      </c>
    </row>
    <row r="690" spans="1:2">
      <c r="A690" s="27">
        <v>39767</v>
      </c>
      <c r="B690" s="13">
        <v>397</v>
      </c>
    </row>
    <row r="691" spans="1:2">
      <c r="A691" s="27">
        <v>39768</v>
      </c>
      <c r="B691" s="13">
        <v>397</v>
      </c>
    </row>
    <row r="692" spans="1:2">
      <c r="A692" s="27">
        <v>39769</v>
      </c>
      <c r="B692" s="13">
        <v>403</v>
      </c>
    </row>
    <row r="693" spans="1:2">
      <c r="A693" s="27">
        <v>39770</v>
      </c>
      <c r="B693" s="13">
        <v>396</v>
      </c>
    </row>
    <row r="694" spans="1:2">
      <c r="A694" s="27">
        <v>39771</v>
      </c>
      <c r="B694" s="13">
        <v>395</v>
      </c>
    </row>
    <row r="695" spans="1:2">
      <c r="A695" s="27">
        <v>39772</v>
      </c>
      <c r="B695" s="13">
        <v>380</v>
      </c>
    </row>
    <row r="696" spans="1:2">
      <c r="A696" s="27">
        <v>39773</v>
      </c>
      <c r="B696" s="13">
        <v>354</v>
      </c>
    </row>
    <row r="697" spans="1:2">
      <c r="A697" s="27">
        <v>39774</v>
      </c>
      <c r="B697" s="13">
        <v>354</v>
      </c>
    </row>
    <row r="698" spans="1:2">
      <c r="A698" s="27">
        <v>39775</v>
      </c>
      <c r="B698" s="13">
        <v>354</v>
      </c>
    </row>
    <row r="699" spans="1:2">
      <c r="A699" s="27">
        <v>39776</v>
      </c>
      <c r="B699" s="13">
        <v>371</v>
      </c>
    </row>
    <row r="700" spans="1:2">
      <c r="A700" s="27">
        <v>39777</v>
      </c>
      <c r="B700" s="13">
        <v>370</v>
      </c>
    </row>
    <row r="701" spans="1:2">
      <c r="A701" s="27">
        <v>39778</v>
      </c>
      <c r="B701" s="13">
        <v>370</v>
      </c>
    </row>
    <row r="702" spans="1:2">
      <c r="A702" s="27">
        <v>39779</v>
      </c>
      <c r="B702" s="13">
        <v>370</v>
      </c>
    </row>
    <row r="703" spans="1:2">
      <c r="A703" s="27">
        <v>39780</v>
      </c>
      <c r="B703" s="29">
        <v>368</v>
      </c>
    </row>
    <row r="704" spans="1:2">
      <c r="A704" s="27">
        <v>39781</v>
      </c>
      <c r="B704" s="29">
        <v>368</v>
      </c>
    </row>
    <row r="705" spans="1:2">
      <c r="A705" s="27">
        <v>39782</v>
      </c>
      <c r="B705" s="29">
        <v>368</v>
      </c>
    </row>
    <row r="706" spans="1:2">
      <c r="A706" s="27">
        <v>39783</v>
      </c>
      <c r="B706" s="13">
        <v>349</v>
      </c>
    </row>
    <row r="707" spans="1:2">
      <c r="A707" s="27">
        <v>39784</v>
      </c>
      <c r="B707" s="13">
        <v>348</v>
      </c>
    </row>
    <row r="708" spans="1:2">
      <c r="A708" s="27">
        <v>39785</v>
      </c>
      <c r="B708" s="13">
        <v>348</v>
      </c>
    </row>
    <row r="709" spans="1:2">
      <c r="A709" s="27">
        <v>39786</v>
      </c>
      <c r="B709" s="13">
        <v>334</v>
      </c>
    </row>
    <row r="710" spans="1:2">
      <c r="A710" s="27">
        <v>39787</v>
      </c>
      <c r="B710" s="13">
        <v>309</v>
      </c>
    </row>
    <row r="711" spans="1:2">
      <c r="A711" s="27">
        <v>39788</v>
      </c>
      <c r="B711" s="13">
        <v>309</v>
      </c>
    </row>
    <row r="712" spans="1:2">
      <c r="A712" s="27">
        <v>39789</v>
      </c>
      <c r="B712" s="13">
        <v>309</v>
      </c>
    </row>
    <row r="713" spans="1:2">
      <c r="A713" s="27">
        <v>39790</v>
      </c>
      <c r="B713" s="13">
        <v>330</v>
      </c>
    </row>
    <row r="714" spans="1:2">
      <c r="A714" s="27">
        <v>39791</v>
      </c>
      <c r="B714" s="13">
        <v>328</v>
      </c>
    </row>
    <row r="715" spans="1:2">
      <c r="A715" s="27">
        <v>39792</v>
      </c>
      <c r="B715" s="13">
        <v>342</v>
      </c>
    </row>
    <row r="716" spans="1:2">
      <c r="A716" s="27">
        <v>39793</v>
      </c>
      <c r="B716" s="13">
        <v>352</v>
      </c>
    </row>
    <row r="717" spans="1:2">
      <c r="A717" s="27">
        <v>39794</v>
      </c>
      <c r="B717" s="13">
        <v>374</v>
      </c>
    </row>
    <row r="718" spans="1:2">
      <c r="A718" s="27">
        <v>39795</v>
      </c>
      <c r="B718" s="13">
        <v>374</v>
      </c>
    </row>
    <row r="719" spans="1:2">
      <c r="A719" s="27">
        <v>39796</v>
      </c>
      <c r="B719" s="13">
        <v>374</v>
      </c>
    </row>
    <row r="720" spans="1:2">
      <c r="A720" s="27">
        <v>39797</v>
      </c>
      <c r="B720" s="13">
        <v>375</v>
      </c>
    </row>
    <row r="721" spans="1:2">
      <c r="A721" s="27">
        <v>39798</v>
      </c>
      <c r="B721" s="13">
        <v>394</v>
      </c>
    </row>
    <row r="722" spans="1:2">
      <c r="A722" s="27">
        <v>39799</v>
      </c>
      <c r="B722" s="13">
        <v>390</v>
      </c>
    </row>
    <row r="723" spans="1:2">
      <c r="A723" s="27">
        <v>39800</v>
      </c>
      <c r="B723" s="13">
        <v>390</v>
      </c>
    </row>
    <row r="724" spans="1:2">
      <c r="A724" s="27">
        <v>39801</v>
      </c>
      <c r="B724" s="13">
        <v>381</v>
      </c>
    </row>
    <row r="725" spans="1:2">
      <c r="A725" s="27">
        <v>39802</v>
      </c>
      <c r="B725" s="13">
        <v>381</v>
      </c>
    </row>
    <row r="726" spans="1:2">
      <c r="A726" s="27">
        <v>39803</v>
      </c>
      <c r="B726" s="13">
        <v>381</v>
      </c>
    </row>
    <row r="727" spans="1:2">
      <c r="A727" s="27">
        <v>39804</v>
      </c>
      <c r="B727" s="13">
        <v>382</v>
      </c>
    </row>
    <row r="728" spans="1:2">
      <c r="A728" s="27">
        <v>39805</v>
      </c>
      <c r="B728" s="13">
        <v>395</v>
      </c>
    </row>
    <row r="729" spans="1:2">
      <c r="A729" s="27">
        <v>39806</v>
      </c>
      <c r="B729" s="13">
        <v>398</v>
      </c>
    </row>
    <row r="730" spans="1:2">
      <c r="A730" s="27">
        <v>39807</v>
      </c>
      <c r="B730" s="13">
        <v>398</v>
      </c>
    </row>
    <row r="731" spans="1:2">
      <c r="A731" s="27">
        <v>39808</v>
      </c>
      <c r="B731" s="13">
        <v>412</v>
      </c>
    </row>
    <row r="732" spans="1:2">
      <c r="A732" s="27">
        <v>39809</v>
      </c>
      <c r="B732" s="13">
        <v>412</v>
      </c>
    </row>
    <row r="733" spans="1:2">
      <c r="A733" s="27">
        <v>39810</v>
      </c>
      <c r="B733" s="13">
        <v>412</v>
      </c>
    </row>
    <row r="734" spans="1:2">
      <c r="A734" s="27">
        <v>39811</v>
      </c>
      <c r="B734" s="13">
        <v>394</v>
      </c>
    </row>
    <row r="735" spans="1:2">
      <c r="A735" s="27">
        <v>39812</v>
      </c>
      <c r="B735" s="13">
        <v>396</v>
      </c>
    </row>
    <row r="736" spans="1:2">
      <c r="A736" s="27">
        <v>39813</v>
      </c>
      <c r="B736" s="13">
        <v>407</v>
      </c>
    </row>
    <row r="737" spans="1:2">
      <c r="A737" s="27">
        <v>39814</v>
      </c>
      <c r="B737" s="13">
        <v>407</v>
      </c>
    </row>
    <row r="738" spans="1:2">
      <c r="A738" s="27">
        <v>39815</v>
      </c>
      <c r="B738" s="13">
        <v>412</v>
      </c>
    </row>
    <row r="739" spans="1:2">
      <c r="A739" s="27">
        <v>39816</v>
      </c>
      <c r="B739" s="13">
        <v>412</v>
      </c>
    </row>
    <row r="740" spans="1:2">
      <c r="A740" s="27">
        <v>39817</v>
      </c>
      <c r="B740" s="13">
        <v>412</v>
      </c>
    </row>
    <row r="741" spans="1:2">
      <c r="A741" s="27">
        <v>39818</v>
      </c>
      <c r="B741" s="13">
        <v>411</v>
      </c>
    </row>
    <row r="742" spans="1:2">
      <c r="A742" s="27">
        <v>39819</v>
      </c>
      <c r="B742" s="13">
        <v>428</v>
      </c>
    </row>
    <row r="743" spans="1:2">
      <c r="A743" s="27">
        <v>39820</v>
      </c>
      <c r="B743" s="13">
        <v>416</v>
      </c>
    </row>
    <row r="744" spans="1:2">
      <c r="A744" s="27">
        <v>39821</v>
      </c>
      <c r="B744" s="13">
        <v>407</v>
      </c>
    </row>
    <row r="745" spans="1:2">
      <c r="A745" s="27">
        <v>39822</v>
      </c>
      <c r="B745" s="13">
        <v>411</v>
      </c>
    </row>
    <row r="746" spans="1:2">
      <c r="A746" s="27">
        <v>39823</v>
      </c>
      <c r="B746" s="13">
        <v>411</v>
      </c>
    </row>
    <row r="747" spans="1:2">
      <c r="A747" s="27">
        <v>39824</v>
      </c>
      <c r="B747" s="13">
        <v>411</v>
      </c>
    </row>
    <row r="748" spans="1:2">
      <c r="A748" s="27">
        <v>39825</v>
      </c>
      <c r="B748" s="13">
        <v>381</v>
      </c>
    </row>
    <row r="749" spans="1:2">
      <c r="A749" s="27">
        <v>39826</v>
      </c>
      <c r="B749" s="13">
        <v>362</v>
      </c>
    </row>
    <row r="750" spans="1:2">
      <c r="A750" s="27">
        <v>39827</v>
      </c>
      <c r="B750" s="13">
        <v>366</v>
      </c>
    </row>
    <row r="751" spans="1:2">
      <c r="A751" s="27">
        <v>39828</v>
      </c>
      <c r="B751" s="13">
        <v>365</v>
      </c>
    </row>
    <row r="752" spans="1:2">
      <c r="A752" s="27">
        <v>39829</v>
      </c>
      <c r="B752" s="13">
        <v>391</v>
      </c>
    </row>
    <row r="753" spans="1:2">
      <c r="A753" s="27">
        <v>39830</v>
      </c>
      <c r="B753" s="13">
        <v>391</v>
      </c>
    </row>
    <row r="754" spans="1:2">
      <c r="A754" s="27">
        <v>39831</v>
      </c>
      <c r="B754" s="13">
        <v>391</v>
      </c>
    </row>
    <row r="755" spans="1:2">
      <c r="A755" s="27">
        <v>39832</v>
      </c>
      <c r="B755" s="13">
        <v>391</v>
      </c>
    </row>
    <row r="756" spans="1:2">
      <c r="A756" s="27">
        <v>39833</v>
      </c>
      <c r="B756" s="13">
        <v>384</v>
      </c>
    </row>
    <row r="757" spans="1:2">
      <c r="A757" s="27">
        <v>39834</v>
      </c>
      <c r="B757" s="13">
        <v>390</v>
      </c>
    </row>
    <row r="758" spans="1:2">
      <c r="A758" s="27">
        <v>39835</v>
      </c>
      <c r="B758" s="13">
        <v>388</v>
      </c>
    </row>
    <row r="759" spans="1:2">
      <c r="A759" s="27">
        <v>39836</v>
      </c>
      <c r="B759" s="13">
        <v>390</v>
      </c>
    </row>
    <row r="760" spans="1:2">
      <c r="A760" s="27">
        <v>39837</v>
      </c>
      <c r="B760" s="13">
        <v>390</v>
      </c>
    </row>
    <row r="761" spans="1:2">
      <c r="A761" s="27">
        <v>39838</v>
      </c>
      <c r="B761" s="13">
        <v>390</v>
      </c>
    </row>
    <row r="762" spans="1:2">
      <c r="A762" s="27">
        <v>39839</v>
      </c>
      <c r="B762" s="13">
        <v>394</v>
      </c>
    </row>
    <row r="763" spans="1:2">
      <c r="A763" s="27">
        <v>39840</v>
      </c>
      <c r="B763" s="13">
        <v>378</v>
      </c>
    </row>
    <row r="764" spans="1:2">
      <c r="A764" s="27">
        <v>39841</v>
      </c>
      <c r="B764" s="13">
        <v>384</v>
      </c>
    </row>
    <row r="765" spans="1:2">
      <c r="A765" s="27">
        <v>39842</v>
      </c>
      <c r="B765" s="13">
        <v>382</v>
      </c>
    </row>
    <row r="766" spans="1:2">
      <c r="A766" s="27">
        <v>39843</v>
      </c>
      <c r="B766" s="13">
        <v>379</v>
      </c>
    </row>
    <row r="767" spans="1:2">
      <c r="A767" s="27">
        <v>39844</v>
      </c>
      <c r="B767" s="13">
        <v>379</v>
      </c>
    </row>
    <row r="768" spans="1:2">
      <c r="A768" s="27">
        <v>39845</v>
      </c>
      <c r="B768" s="13">
        <v>379</v>
      </c>
    </row>
    <row r="769" spans="1:2">
      <c r="A769" s="27">
        <v>39846</v>
      </c>
      <c r="B769" s="13">
        <v>370</v>
      </c>
    </row>
    <row r="770" spans="1:2">
      <c r="A770" s="27">
        <v>39847</v>
      </c>
      <c r="B770" s="13">
        <v>362</v>
      </c>
    </row>
    <row r="771" spans="1:2">
      <c r="A771" s="27">
        <v>39848</v>
      </c>
      <c r="B771" s="13">
        <v>358</v>
      </c>
    </row>
    <row r="772" spans="1:2">
      <c r="A772" s="27">
        <v>39849</v>
      </c>
      <c r="B772" s="13">
        <v>371</v>
      </c>
    </row>
    <row r="773" spans="1:2">
      <c r="A773" s="27">
        <v>39850</v>
      </c>
      <c r="B773" s="13">
        <v>377</v>
      </c>
    </row>
    <row r="774" spans="1:2">
      <c r="A774" s="27">
        <v>39851</v>
      </c>
      <c r="B774" s="13">
        <v>377</v>
      </c>
    </row>
    <row r="775" spans="1:2">
      <c r="A775" s="27">
        <v>39852</v>
      </c>
      <c r="B775" s="13">
        <v>377</v>
      </c>
    </row>
    <row r="776" spans="1:2">
      <c r="A776" s="27">
        <v>39853</v>
      </c>
      <c r="B776" s="13">
        <v>378</v>
      </c>
    </row>
    <row r="777" spans="1:2">
      <c r="A777" s="27">
        <v>39854</v>
      </c>
      <c r="B777" s="13">
        <v>377</v>
      </c>
    </row>
    <row r="778" spans="1:2">
      <c r="A778" s="27">
        <v>39855</v>
      </c>
      <c r="B778" s="13">
        <v>368</v>
      </c>
    </row>
    <row r="779" spans="1:2">
      <c r="A779" s="27">
        <v>39856</v>
      </c>
      <c r="B779" s="13">
        <v>376</v>
      </c>
    </row>
    <row r="780" spans="1:2">
      <c r="A780" s="27">
        <v>39857</v>
      </c>
      <c r="B780" s="13">
        <v>373</v>
      </c>
    </row>
    <row r="781" spans="1:2">
      <c r="A781" s="27">
        <v>39858</v>
      </c>
      <c r="B781" s="13">
        <v>373</v>
      </c>
    </row>
    <row r="782" spans="1:2">
      <c r="A782" s="27">
        <v>39859</v>
      </c>
      <c r="B782" s="13">
        <v>373</v>
      </c>
    </row>
    <row r="783" spans="1:2">
      <c r="A783" s="27">
        <v>39860</v>
      </c>
      <c r="B783" s="13">
        <v>373</v>
      </c>
    </row>
    <row r="784" spans="1:2">
      <c r="A784" s="27">
        <v>39861</v>
      </c>
      <c r="B784" s="13">
        <v>359</v>
      </c>
    </row>
    <row r="785" spans="1:2">
      <c r="A785" s="27">
        <v>39862</v>
      </c>
      <c r="B785" s="13">
        <v>358</v>
      </c>
    </row>
    <row r="786" spans="1:2">
      <c r="A786" s="27">
        <v>39863</v>
      </c>
      <c r="B786" s="13">
        <v>362</v>
      </c>
    </row>
    <row r="787" spans="1:2">
      <c r="A787" s="27">
        <v>39864</v>
      </c>
      <c r="B787" s="13">
        <v>359</v>
      </c>
    </row>
    <row r="788" spans="1:2">
      <c r="A788" s="27">
        <v>39865</v>
      </c>
      <c r="B788" s="13">
        <v>359</v>
      </c>
    </row>
    <row r="789" spans="1:2">
      <c r="A789" s="27">
        <v>39866</v>
      </c>
      <c r="B789" s="13">
        <v>359</v>
      </c>
    </row>
    <row r="790" spans="1:2">
      <c r="A790" s="27">
        <v>39867</v>
      </c>
      <c r="B790" s="13">
        <v>361</v>
      </c>
    </row>
    <row r="791" spans="1:2">
      <c r="A791" s="27">
        <v>39868</v>
      </c>
      <c r="B791" s="13">
        <v>363</v>
      </c>
    </row>
    <row r="792" spans="1:2">
      <c r="A792" s="27">
        <v>39869</v>
      </c>
      <c r="B792" s="13">
        <v>372</v>
      </c>
    </row>
    <row r="793" spans="1:2">
      <c r="A793" s="27">
        <v>39870</v>
      </c>
      <c r="B793" s="13">
        <v>370</v>
      </c>
    </row>
    <row r="794" spans="1:2">
      <c r="A794" s="27">
        <v>39871</v>
      </c>
      <c r="B794" s="13">
        <v>359</v>
      </c>
    </row>
    <row r="795" spans="1:2">
      <c r="A795" s="27">
        <v>39872</v>
      </c>
      <c r="B795" s="13">
        <v>359</v>
      </c>
    </row>
    <row r="796" spans="1:2">
      <c r="A796" s="27">
        <v>39873</v>
      </c>
      <c r="B796" s="13">
        <v>359</v>
      </c>
    </row>
    <row r="797" spans="1:2">
      <c r="A797" s="27">
        <v>39874</v>
      </c>
      <c r="B797" s="13">
        <v>350</v>
      </c>
    </row>
    <row r="798" spans="1:2">
      <c r="A798" s="27">
        <v>39875</v>
      </c>
      <c r="B798" s="13">
        <v>350</v>
      </c>
    </row>
    <row r="799" spans="1:2">
      <c r="A799" s="27">
        <v>39876</v>
      </c>
      <c r="B799" s="13">
        <v>364</v>
      </c>
    </row>
    <row r="800" spans="1:2">
      <c r="A800" s="27">
        <v>39877</v>
      </c>
      <c r="B800" s="13">
        <v>358</v>
      </c>
    </row>
    <row r="801" spans="1:2">
      <c r="A801" s="27">
        <v>39878</v>
      </c>
      <c r="B801" s="13">
        <v>362</v>
      </c>
    </row>
    <row r="802" spans="1:2">
      <c r="A802" s="27">
        <v>39879</v>
      </c>
      <c r="B802" s="13">
        <v>362</v>
      </c>
    </row>
    <row r="803" spans="1:2">
      <c r="A803" s="27">
        <v>39880</v>
      </c>
      <c r="B803" s="13">
        <v>362</v>
      </c>
    </row>
    <row r="804" spans="1:2">
      <c r="A804" s="27">
        <v>39881</v>
      </c>
      <c r="B804" s="13">
        <v>366</v>
      </c>
    </row>
    <row r="805" spans="1:2">
      <c r="A805" s="27">
        <v>39882</v>
      </c>
      <c r="B805" s="13">
        <v>376</v>
      </c>
    </row>
    <row r="806" spans="1:2">
      <c r="A806" s="27">
        <v>39883</v>
      </c>
      <c r="B806" s="13">
        <v>364</v>
      </c>
    </row>
    <row r="807" spans="1:2">
      <c r="A807" s="27">
        <v>39884</v>
      </c>
      <c r="B807" s="13">
        <v>385</v>
      </c>
    </row>
    <row r="808" spans="1:2">
      <c r="A808" s="27">
        <v>39885</v>
      </c>
      <c r="B808" s="13">
        <v>388</v>
      </c>
    </row>
    <row r="809" spans="1:2">
      <c r="A809" s="27">
        <v>39886</v>
      </c>
      <c r="B809" s="13">
        <v>388</v>
      </c>
    </row>
    <row r="810" spans="1:2">
      <c r="A810" s="27">
        <v>39887</v>
      </c>
      <c r="B810" s="13">
        <v>388</v>
      </c>
    </row>
    <row r="811" spans="1:2">
      <c r="A811" s="27">
        <v>39888</v>
      </c>
      <c r="B811" s="13">
        <v>392</v>
      </c>
    </row>
    <row r="812" spans="1:2">
      <c r="A812" s="27">
        <v>39889</v>
      </c>
      <c r="B812" s="13">
        <v>390</v>
      </c>
    </row>
    <row r="813" spans="1:2">
      <c r="A813" s="27">
        <v>39890</v>
      </c>
      <c r="B813" s="13">
        <v>388</v>
      </c>
    </row>
    <row r="814" spans="1:2">
      <c r="A814" s="27">
        <v>39891</v>
      </c>
      <c r="B814" s="13">
        <v>396</v>
      </c>
    </row>
    <row r="815" spans="1:2">
      <c r="A815" s="27">
        <v>39892</v>
      </c>
      <c r="B815" s="13">
        <v>396</v>
      </c>
    </row>
    <row r="816" spans="1:2">
      <c r="A816" s="27">
        <v>39893</v>
      </c>
      <c r="B816" s="13">
        <v>396</v>
      </c>
    </row>
    <row r="817" spans="1:2">
      <c r="A817" s="27">
        <v>39894</v>
      </c>
      <c r="B817" s="13">
        <v>396</v>
      </c>
    </row>
    <row r="818" spans="1:2">
      <c r="A818" s="27">
        <v>39895</v>
      </c>
      <c r="B818" s="118">
        <v>396</v>
      </c>
    </row>
    <row r="819" spans="1:2">
      <c r="A819" s="27">
        <v>39896</v>
      </c>
      <c r="B819" s="13">
        <v>394</v>
      </c>
    </row>
    <row r="820" spans="1:2">
      <c r="A820" s="27">
        <v>39897</v>
      </c>
      <c r="B820" s="13">
        <v>386</v>
      </c>
    </row>
    <row r="821" spans="1:2">
      <c r="A821" s="27">
        <v>39898</v>
      </c>
      <c r="B821" s="13">
        <v>391</v>
      </c>
    </row>
    <row r="822" spans="1:2">
      <c r="A822" s="27">
        <v>39899</v>
      </c>
      <c r="B822" s="13">
        <v>387</v>
      </c>
    </row>
    <row r="823" spans="1:2">
      <c r="A823" s="27">
        <v>39900</v>
      </c>
      <c r="B823" s="13">
        <v>387</v>
      </c>
    </row>
    <row r="824" spans="1:2">
      <c r="A824" s="27">
        <v>39901</v>
      </c>
      <c r="B824" s="13">
        <v>387</v>
      </c>
    </row>
    <row r="825" spans="1:2">
      <c r="A825" s="27">
        <v>39902</v>
      </c>
      <c r="B825" s="13">
        <v>386</v>
      </c>
    </row>
    <row r="826" spans="1:2">
      <c r="A826" s="27">
        <v>39903</v>
      </c>
      <c r="B826" s="13">
        <v>405</v>
      </c>
    </row>
    <row r="827" spans="1:2">
      <c r="A827" s="27">
        <v>39904</v>
      </c>
      <c r="B827" s="13">
        <v>396</v>
      </c>
    </row>
    <row r="828" spans="1:2">
      <c r="A828" s="27">
        <v>39905</v>
      </c>
      <c r="B828" s="13">
        <v>402</v>
      </c>
    </row>
    <row r="829" spans="1:2">
      <c r="A829" s="27">
        <v>39906</v>
      </c>
      <c r="B829" s="13">
        <v>404</v>
      </c>
    </row>
    <row r="830" spans="1:2">
      <c r="A830" s="27">
        <v>39907</v>
      </c>
      <c r="B830" s="13">
        <v>404</v>
      </c>
    </row>
    <row r="831" spans="1:2">
      <c r="A831" s="27">
        <v>39908</v>
      </c>
      <c r="B831" s="13">
        <v>404</v>
      </c>
    </row>
    <row r="832" spans="1:2">
      <c r="A832" s="27">
        <v>39909</v>
      </c>
      <c r="B832" s="13">
        <v>416</v>
      </c>
    </row>
    <row r="833" spans="1:2">
      <c r="A833" s="27">
        <v>39910</v>
      </c>
      <c r="B833" s="13">
        <v>406</v>
      </c>
    </row>
    <row r="834" spans="1:2">
      <c r="A834" s="27">
        <v>39911</v>
      </c>
      <c r="B834" s="13">
        <v>407</v>
      </c>
    </row>
    <row r="835" spans="1:2">
      <c r="A835" s="27">
        <v>39912</v>
      </c>
      <c r="B835" s="13">
        <v>400</v>
      </c>
    </row>
    <row r="836" spans="1:2">
      <c r="A836" s="27">
        <v>39913</v>
      </c>
      <c r="B836" s="13">
        <v>400</v>
      </c>
    </row>
    <row r="837" spans="1:2">
      <c r="A837" s="27">
        <v>39914</v>
      </c>
      <c r="B837" s="13">
        <v>400</v>
      </c>
    </row>
    <row r="838" spans="1:2">
      <c r="A838" s="27">
        <v>39915</v>
      </c>
      <c r="B838" s="13">
        <v>400</v>
      </c>
    </row>
    <row r="839" spans="1:2">
      <c r="A839" s="27">
        <v>39916</v>
      </c>
      <c r="B839" s="13">
        <v>397</v>
      </c>
    </row>
    <row r="840" spans="1:2">
      <c r="A840" s="27">
        <v>39917</v>
      </c>
      <c r="B840" s="13">
        <v>404</v>
      </c>
    </row>
    <row r="841" spans="1:2">
      <c r="A841" s="27">
        <v>39918</v>
      </c>
      <c r="B841" s="13">
        <v>394</v>
      </c>
    </row>
    <row r="842" spans="1:2">
      <c r="A842" s="27">
        <v>39919</v>
      </c>
      <c r="B842" s="13">
        <v>395</v>
      </c>
    </row>
    <row r="843" spans="1:2">
      <c r="A843" s="27">
        <v>39920</v>
      </c>
      <c r="B843" s="13">
        <v>386</v>
      </c>
    </row>
    <row r="844" spans="1:2">
      <c r="A844" s="27">
        <v>39921</v>
      </c>
      <c r="B844" s="13">
        <v>386</v>
      </c>
    </row>
    <row r="845" spans="1:2">
      <c r="A845" s="27">
        <v>39922</v>
      </c>
      <c r="B845" s="13">
        <v>386</v>
      </c>
    </row>
    <row r="846" spans="1:2">
      <c r="A846" s="27">
        <v>39923</v>
      </c>
      <c r="B846" s="13">
        <v>379</v>
      </c>
    </row>
    <row r="847" spans="1:2">
      <c r="A847" s="27">
        <v>39924</v>
      </c>
      <c r="B847" s="13">
        <v>383</v>
      </c>
    </row>
    <row r="848" spans="1:2">
      <c r="A848" s="27">
        <v>39925</v>
      </c>
      <c r="B848" s="13">
        <v>382</v>
      </c>
    </row>
    <row r="849" spans="1:2">
      <c r="A849" s="27">
        <v>39926</v>
      </c>
      <c r="B849" s="13">
        <v>390</v>
      </c>
    </row>
    <row r="850" spans="1:2">
      <c r="A850" s="27">
        <v>39927</v>
      </c>
      <c r="B850" s="13">
        <v>386</v>
      </c>
    </row>
    <row r="851" spans="1:2">
      <c r="A851" s="27">
        <v>39928</v>
      </c>
      <c r="B851" s="13">
        <v>386</v>
      </c>
    </row>
    <row r="852" spans="1:2">
      <c r="A852" s="27">
        <v>39929</v>
      </c>
      <c r="B852" s="13">
        <v>386</v>
      </c>
    </row>
    <row r="853" spans="1:2">
      <c r="A853" s="27">
        <v>39930</v>
      </c>
      <c r="B853" s="13">
        <v>381</v>
      </c>
    </row>
    <row r="854" spans="1:2">
      <c r="A854" s="27">
        <v>39931</v>
      </c>
      <c r="B854" s="13">
        <v>384</v>
      </c>
    </row>
    <row r="855" spans="1:2">
      <c r="A855" s="27">
        <v>39932</v>
      </c>
      <c r="B855" s="13">
        <v>401</v>
      </c>
    </row>
    <row r="856" spans="1:2">
      <c r="A856" s="27">
        <v>39933</v>
      </c>
      <c r="B856" s="13">
        <v>404</v>
      </c>
    </row>
    <row r="857" spans="1:2">
      <c r="A857" s="27">
        <v>39934</v>
      </c>
      <c r="B857" s="13">
        <v>414</v>
      </c>
    </row>
    <row r="858" spans="1:2">
      <c r="A858" s="27">
        <v>39935</v>
      </c>
      <c r="B858" s="13">
        <v>414</v>
      </c>
    </row>
    <row r="859" spans="1:2">
      <c r="A859" s="27">
        <v>39936</v>
      </c>
      <c r="B859" s="13">
        <v>414</v>
      </c>
    </row>
    <row r="860" spans="1:2">
      <c r="A860" s="27">
        <v>39937</v>
      </c>
      <c r="B860" s="13">
        <v>406</v>
      </c>
    </row>
    <row r="861" spans="1:2">
      <c r="A861" s="27">
        <v>39938</v>
      </c>
      <c r="B861" s="13">
        <v>405</v>
      </c>
    </row>
    <row r="862" spans="1:2">
      <c r="A862" s="27">
        <v>39939</v>
      </c>
      <c r="B862" s="13">
        <v>408</v>
      </c>
    </row>
    <row r="863" spans="1:2">
      <c r="A863" s="27">
        <v>39940</v>
      </c>
      <c r="B863" s="13">
        <v>412</v>
      </c>
    </row>
    <row r="864" spans="1:2">
      <c r="A864" s="27">
        <v>39941</v>
      </c>
      <c r="B864" s="13">
        <v>421</v>
      </c>
    </row>
    <row r="865" spans="1:2">
      <c r="A865" s="27">
        <v>39942</v>
      </c>
      <c r="B865" s="13">
        <v>421</v>
      </c>
    </row>
    <row r="866" spans="1:2">
      <c r="A866" s="27">
        <v>39943</v>
      </c>
      <c r="B866" s="13">
        <v>421</v>
      </c>
    </row>
    <row r="867" spans="1:2">
      <c r="A867" s="27">
        <v>39944</v>
      </c>
      <c r="B867" s="13">
        <v>421</v>
      </c>
    </row>
    <row r="868" spans="1:2">
      <c r="A868" s="27">
        <v>39945</v>
      </c>
      <c r="B868" s="13">
        <v>428</v>
      </c>
    </row>
    <row r="869" spans="1:2">
      <c r="A869" s="27">
        <v>39946</v>
      </c>
      <c r="B869" s="13">
        <v>426</v>
      </c>
    </row>
    <row r="870" spans="1:2">
      <c r="A870" s="27">
        <v>39947</v>
      </c>
      <c r="B870" s="13">
        <v>428</v>
      </c>
    </row>
    <row r="871" spans="1:2">
      <c r="A871" s="27">
        <v>39948</v>
      </c>
      <c r="B871" s="13">
        <v>417</v>
      </c>
    </row>
    <row r="872" spans="1:2">
      <c r="A872" s="27">
        <v>39949</v>
      </c>
      <c r="B872" s="13">
        <v>417</v>
      </c>
    </row>
    <row r="873" spans="1:2">
      <c r="A873" s="27">
        <v>39950</v>
      </c>
      <c r="B873" s="13">
        <v>417</v>
      </c>
    </row>
    <row r="874" spans="1:2">
      <c r="A874" s="27">
        <v>39951</v>
      </c>
      <c r="B874" s="13">
        <v>422</v>
      </c>
    </row>
    <row r="875" spans="1:2">
      <c r="A875" s="27">
        <v>39952</v>
      </c>
      <c r="B875" s="13">
        <v>426</v>
      </c>
    </row>
    <row r="876" spans="1:2">
      <c r="A876" s="27">
        <v>39953</v>
      </c>
      <c r="B876" s="13">
        <v>426</v>
      </c>
    </row>
    <row r="877" spans="1:2">
      <c r="A877" s="27">
        <v>39954</v>
      </c>
      <c r="B877" s="13">
        <v>424</v>
      </c>
    </row>
    <row r="878" spans="1:2">
      <c r="A878" s="27">
        <v>39955</v>
      </c>
      <c r="B878" s="13">
        <v>430</v>
      </c>
    </row>
    <row r="879" spans="1:2">
      <c r="A879" s="27">
        <v>39956</v>
      </c>
      <c r="B879" s="13">
        <v>430</v>
      </c>
    </row>
    <row r="880" spans="1:2">
      <c r="A880" s="27">
        <v>39957</v>
      </c>
      <c r="B880" s="13">
        <v>430</v>
      </c>
    </row>
    <row r="881" spans="1:2">
      <c r="A881" s="27">
        <v>39958</v>
      </c>
      <c r="B881" s="13">
        <v>430</v>
      </c>
    </row>
    <row r="882" spans="1:2">
      <c r="A882" s="27">
        <v>39959</v>
      </c>
      <c r="B882" s="13">
        <v>428</v>
      </c>
    </row>
    <row r="883" spans="1:2">
      <c r="A883" s="27">
        <v>39960</v>
      </c>
      <c r="B883" s="13">
        <v>426</v>
      </c>
    </row>
    <row r="884" spans="1:2">
      <c r="A884" s="27">
        <v>39961</v>
      </c>
      <c r="B884" s="13">
        <v>429</v>
      </c>
    </row>
    <row r="885" spans="1:2">
      <c r="A885" s="27">
        <v>39962</v>
      </c>
      <c r="B885" s="13">
        <v>436</v>
      </c>
    </row>
    <row r="886" spans="1:2">
      <c r="A886" s="27">
        <v>39963</v>
      </c>
      <c r="B886" s="13">
        <v>436</v>
      </c>
    </row>
    <row r="887" spans="1:2">
      <c r="A887" s="27">
        <v>39964</v>
      </c>
      <c r="B887" s="13">
        <v>436</v>
      </c>
    </row>
    <row r="888" spans="1:2">
      <c r="A888" s="27">
        <v>39965</v>
      </c>
      <c r="B888" s="13">
        <v>446</v>
      </c>
    </row>
    <row r="889" spans="1:2">
      <c r="A889" s="27">
        <v>39966</v>
      </c>
      <c r="B889" s="13">
        <v>450</v>
      </c>
    </row>
    <row r="890" spans="1:2">
      <c r="A890" s="27">
        <v>39967</v>
      </c>
      <c r="B890" s="13">
        <v>432</v>
      </c>
    </row>
    <row r="891" spans="1:2">
      <c r="A891" s="27">
        <v>39968</v>
      </c>
      <c r="B891" s="13">
        <v>448</v>
      </c>
    </row>
    <row r="892" spans="1:2">
      <c r="A892" s="27">
        <v>39969</v>
      </c>
      <c r="B892" s="13">
        <v>444</v>
      </c>
    </row>
    <row r="893" spans="1:2">
      <c r="A893" s="27">
        <v>39970</v>
      </c>
      <c r="B893" s="13">
        <v>444</v>
      </c>
    </row>
    <row r="894" spans="1:2">
      <c r="A894" s="27">
        <v>39971</v>
      </c>
      <c r="B894" s="13">
        <v>444</v>
      </c>
    </row>
    <row r="895" spans="1:2">
      <c r="A895" s="27">
        <v>39972</v>
      </c>
      <c r="B895" s="13">
        <v>435</v>
      </c>
    </row>
    <row r="896" spans="1:2">
      <c r="A896" s="27">
        <v>39973</v>
      </c>
      <c r="B896" s="13">
        <v>444</v>
      </c>
    </row>
    <row r="897" spans="1:2">
      <c r="A897" s="27">
        <v>39974</v>
      </c>
      <c r="B897" s="13">
        <v>436</v>
      </c>
    </row>
    <row r="898" spans="1:2">
      <c r="A898" s="27">
        <v>39975</v>
      </c>
      <c r="B898" s="13">
        <v>441</v>
      </c>
    </row>
    <row r="899" spans="1:2">
      <c r="A899" s="27">
        <v>39976</v>
      </c>
      <c r="B899" s="13">
        <v>426</v>
      </c>
    </row>
    <row r="900" spans="1:2">
      <c r="A900" s="27">
        <v>39977</v>
      </c>
      <c r="B900" s="13">
        <v>426</v>
      </c>
    </row>
    <row r="901" spans="1:2">
      <c r="A901" s="27">
        <v>39978</v>
      </c>
      <c r="B901" s="13">
        <v>426</v>
      </c>
    </row>
    <row r="902" spans="1:2">
      <c r="A902" s="27">
        <v>39979</v>
      </c>
      <c r="B902" s="13">
        <v>406</v>
      </c>
    </row>
    <row r="903" spans="1:2">
      <c r="A903" s="27">
        <v>39980</v>
      </c>
      <c r="B903" s="13">
        <v>404</v>
      </c>
    </row>
    <row r="904" spans="1:2">
      <c r="A904" s="27">
        <v>39981</v>
      </c>
      <c r="B904" s="13">
        <v>408</v>
      </c>
    </row>
    <row r="905" spans="1:2">
      <c r="A905" s="27">
        <v>39982</v>
      </c>
      <c r="B905" s="13">
        <v>403</v>
      </c>
    </row>
    <row r="906" spans="1:2">
      <c r="A906" s="27">
        <v>39983</v>
      </c>
      <c r="B906" s="13">
        <v>399</v>
      </c>
    </row>
    <row r="907" spans="1:2">
      <c r="A907" s="27">
        <v>39984</v>
      </c>
      <c r="B907" s="13">
        <v>399</v>
      </c>
    </row>
    <row r="908" spans="1:2">
      <c r="A908" s="27">
        <v>39985</v>
      </c>
      <c r="B908" s="13">
        <v>399</v>
      </c>
    </row>
    <row r="909" spans="1:2">
      <c r="A909" s="27">
        <v>39986</v>
      </c>
      <c r="B909" s="13">
        <v>385</v>
      </c>
    </row>
    <row r="910" spans="1:2">
      <c r="A910" s="27">
        <v>39987</v>
      </c>
      <c r="B910" s="13">
        <v>389</v>
      </c>
    </row>
    <row r="911" spans="1:2">
      <c r="A911" s="27">
        <v>39988</v>
      </c>
      <c r="B911" s="13">
        <v>386</v>
      </c>
    </row>
    <row r="912" spans="1:2">
      <c r="A912" s="27">
        <v>39989</v>
      </c>
      <c r="B912" s="13">
        <v>382</v>
      </c>
    </row>
    <row r="913" spans="1:2">
      <c r="A913" s="27">
        <v>39990</v>
      </c>
      <c r="B913" s="13">
        <v>384</v>
      </c>
    </row>
    <row r="914" spans="1:2">
      <c r="A914" s="27">
        <v>39991</v>
      </c>
      <c r="B914" s="13">
        <v>384</v>
      </c>
    </row>
    <row r="915" spans="1:2">
      <c r="A915" s="27">
        <v>39992</v>
      </c>
      <c r="B915" s="13">
        <v>384</v>
      </c>
    </row>
    <row r="916" spans="1:2">
      <c r="A916" s="27">
        <v>39993</v>
      </c>
      <c r="B916" s="13">
        <v>377</v>
      </c>
    </row>
    <row r="917" spans="1:2">
      <c r="A917" s="27">
        <v>39994</v>
      </c>
      <c r="B917" s="13">
        <v>348</v>
      </c>
    </row>
    <row r="918" spans="1:2">
      <c r="A918" s="27">
        <v>39995</v>
      </c>
      <c r="B918" s="13">
        <v>369</v>
      </c>
    </row>
    <row r="919" spans="1:2">
      <c r="A919" s="27">
        <v>39996</v>
      </c>
      <c r="B919" s="13">
        <v>358</v>
      </c>
    </row>
    <row r="920" spans="1:2">
      <c r="A920" s="27">
        <v>39997</v>
      </c>
      <c r="B920" s="13">
        <v>358</v>
      </c>
    </row>
    <row r="921" spans="1:2">
      <c r="A921" s="27">
        <v>39998</v>
      </c>
      <c r="B921" s="13">
        <v>358</v>
      </c>
    </row>
    <row r="922" spans="1:2">
      <c r="A922" s="27">
        <v>39999</v>
      </c>
      <c r="B922" s="13">
        <v>358</v>
      </c>
    </row>
    <row r="923" spans="1:2">
      <c r="A923" s="27">
        <v>40000</v>
      </c>
      <c r="B923" s="13">
        <v>344</v>
      </c>
    </row>
    <row r="924" spans="1:2">
      <c r="A924" s="27">
        <v>40001</v>
      </c>
      <c r="B924" s="13">
        <v>336</v>
      </c>
    </row>
    <row r="925" spans="1:2">
      <c r="A925" s="27">
        <v>40002</v>
      </c>
      <c r="B925" s="13">
        <v>334</v>
      </c>
    </row>
    <row r="926" spans="1:2">
      <c r="A926" s="27">
        <v>40003</v>
      </c>
      <c r="B926" s="13">
        <v>340</v>
      </c>
    </row>
    <row r="927" spans="1:2">
      <c r="A927" s="27">
        <v>40004</v>
      </c>
      <c r="B927" s="13">
        <v>338</v>
      </c>
    </row>
    <row r="928" spans="1:2">
      <c r="A928" s="27">
        <v>40005</v>
      </c>
      <c r="B928" s="13">
        <v>338</v>
      </c>
    </row>
    <row r="929" spans="1:2">
      <c r="A929" s="27">
        <v>40006</v>
      </c>
      <c r="B929" s="13">
        <v>338</v>
      </c>
    </row>
    <row r="930" spans="1:2">
      <c r="A930" s="27">
        <v>40007</v>
      </c>
      <c r="B930" s="13">
        <v>340</v>
      </c>
    </row>
    <row r="931" spans="1:2">
      <c r="A931" s="27">
        <v>40008</v>
      </c>
      <c r="B931" s="13">
        <v>346</v>
      </c>
    </row>
    <row r="932" spans="1:2">
      <c r="A932" s="27">
        <v>40009</v>
      </c>
      <c r="B932" s="13">
        <v>338</v>
      </c>
    </row>
    <row r="933" spans="1:2">
      <c r="A933" s="27">
        <v>40010</v>
      </c>
      <c r="B933" s="13">
        <v>325</v>
      </c>
    </row>
    <row r="934" spans="1:2">
      <c r="A934" s="27">
        <v>40011</v>
      </c>
      <c r="B934" s="13">
        <v>332</v>
      </c>
    </row>
    <row r="935" spans="1:2">
      <c r="A935" s="27">
        <v>40012</v>
      </c>
      <c r="B935" s="13">
        <v>332</v>
      </c>
    </row>
    <row r="936" spans="1:2">
      <c r="A936" s="27">
        <v>40013</v>
      </c>
      <c r="B936" s="13">
        <v>332</v>
      </c>
    </row>
    <row r="937" spans="1:2">
      <c r="A937" s="27">
        <v>40014</v>
      </c>
      <c r="B937" s="13">
        <v>334</v>
      </c>
    </row>
    <row r="938" spans="1:2">
      <c r="A938" s="27">
        <v>40015</v>
      </c>
      <c r="B938" s="13">
        <v>322</v>
      </c>
    </row>
    <row r="939" spans="1:2">
      <c r="A939" s="27">
        <v>40016</v>
      </c>
      <c r="B939" s="13">
        <v>319</v>
      </c>
    </row>
    <row r="940" spans="1:2">
      <c r="A940" s="27">
        <v>40017</v>
      </c>
      <c r="B940" s="13">
        <v>339</v>
      </c>
    </row>
    <row r="941" spans="1:2">
      <c r="A941" s="27">
        <v>40018</v>
      </c>
      <c r="B941" s="13">
        <v>327</v>
      </c>
    </row>
    <row r="942" spans="1:2">
      <c r="A942" s="27">
        <v>40019</v>
      </c>
      <c r="B942" s="13">
        <v>327</v>
      </c>
    </row>
    <row r="943" spans="1:2">
      <c r="A943" s="27">
        <v>40020</v>
      </c>
      <c r="B943" s="13">
        <v>327</v>
      </c>
    </row>
    <row r="944" spans="1:2">
      <c r="A944" s="27">
        <v>40021</v>
      </c>
      <c r="B944" s="13">
        <v>334</v>
      </c>
    </row>
    <row r="945" spans="1:2">
      <c r="A945" s="27">
        <v>40022</v>
      </c>
      <c r="B945" s="13">
        <v>330</v>
      </c>
    </row>
    <row r="946" spans="1:2">
      <c r="A946" s="27">
        <v>40023</v>
      </c>
      <c r="B946" s="13">
        <v>328</v>
      </c>
    </row>
    <row r="947" spans="1:2">
      <c r="A947" s="27">
        <v>40024</v>
      </c>
      <c r="B947" s="13">
        <v>342</v>
      </c>
    </row>
    <row r="948" spans="1:2">
      <c r="A948" s="27">
        <v>40025</v>
      </c>
      <c r="B948" s="13">
        <v>350</v>
      </c>
    </row>
    <row r="949" spans="1:2">
      <c r="A949" s="27">
        <v>40026</v>
      </c>
      <c r="B949" s="13">
        <v>350</v>
      </c>
    </row>
    <row r="950" spans="1:2">
      <c r="A950" s="27">
        <v>40027</v>
      </c>
      <c r="B950" s="13">
        <v>350</v>
      </c>
    </row>
    <row r="951" spans="1:2">
      <c r="A951" s="27">
        <v>40028</v>
      </c>
      <c r="B951" s="13">
        <v>369</v>
      </c>
    </row>
    <row r="952" spans="1:2">
      <c r="A952" s="27">
        <v>40029</v>
      </c>
      <c r="B952" s="13">
        <v>366</v>
      </c>
    </row>
    <row r="953" spans="1:2">
      <c r="A953" s="27">
        <v>40030</v>
      </c>
      <c r="B953" s="13">
        <v>357</v>
      </c>
    </row>
    <row r="954" spans="1:2">
      <c r="A954" s="27">
        <v>40031</v>
      </c>
      <c r="B954" s="13">
        <v>340</v>
      </c>
    </row>
    <row r="955" spans="1:2">
      <c r="A955" s="27">
        <v>40032</v>
      </c>
      <c r="B955" s="13">
        <v>326</v>
      </c>
    </row>
    <row r="956" spans="1:2">
      <c r="A956" s="27">
        <v>40033</v>
      </c>
      <c r="B956" s="13">
        <v>326</v>
      </c>
    </row>
    <row r="957" spans="1:2">
      <c r="A957" s="27">
        <v>40034</v>
      </c>
      <c r="B957" s="13">
        <v>326</v>
      </c>
    </row>
    <row r="958" spans="1:2">
      <c r="A958" s="27">
        <v>40035</v>
      </c>
      <c r="B958" s="13">
        <v>330</v>
      </c>
    </row>
    <row r="959" spans="1:2">
      <c r="A959" s="27">
        <v>40036</v>
      </c>
      <c r="B959" s="13">
        <v>331</v>
      </c>
    </row>
    <row r="960" spans="1:2">
      <c r="A960" s="27">
        <v>40037</v>
      </c>
      <c r="B960" s="13">
        <v>336</v>
      </c>
    </row>
    <row r="961" spans="1:2">
      <c r="A961" s="27">
        <v>40038</v>
      </c>
      <c r="B961" s="13">
        <v>332</v>
      </c>
    </row>
    <row r="962" spans="1:2">
      <c r="A962" s="27">
        <v>40039</v>
      </c>
      <c r="B962" s="13">
        <v>328</v>
      </c>
    </row>
    <row r="963" spans="1:2">
      <c r="A963" s="27">
        <v>40040</v>
      </c>
      <c r="B963" s="13">
        <v>328</v>
      </c>
    </row>
    <row r="964" spans="1:2">
      <c r="A964" s="27">
        <v>40041</v>
      </c>
      <c r="B964" s="13">
        <v>328</v>
      </c>
    </row>
    <row r="965" spans="1:2">
      <c r="A965" s="27">
        <v>40042</v>
      </c>
      <c r="B965" s="13">
        <v>322</v>
      </c>
    </row>
    <row r="966" spans="1:2">
      <c r="A966" s="27">
        <v>40043</v>
      </c>
      <c r="B966" s="13">
        <v>322</v>
      </c>
    </row>
    <row r="967" spans="1:2">
      <c r="A967" s="27">
        <v>40044</v>
      </c>
      <c r="B967" s="13">
        <v>328</v>
      </c>
    </row>
    <row r="968" spans="1:2">
      <c r="A968" s="27">
        <v>40045</v>
      </c>
      <c r="B968" s="13">
        <v>324</v>
      </c>
    </row>
    <row r="969" spans="1:2">
      <c r="A969" s="27">
        <v>40046</v>
      </c>
      <c r="B969" s="13">
        <v>326</v>
      </c>
    </row>
    <row r="970" spans="1:2">
      <c r="A970" s="27">
        <v>40047</v>
      </c>
      <c r="B970" s="13">
        <v>326</v>
      </c>
    </row>
    <row r="971" spans="1:2">
      <c r="A971" s="27">
        <v>40048</v>
      </c>
      <c r="B971" s="13">
        <v>326</v>
      </c>
    </row>
    <row r="972" spans="1:2">
      <c r="A972" s="27">
        <v>40049</v>
      </c>
      <c r="B972" s="13">
        <v>336</v>
      </c>
    </row>
    <row r="973" spans="1:2">
      <c r="A973" s="27">
        <v>40050</v>
      </c>
      <c r="B973" s="13">
        <v>327</v>
      </c>
    </row>
    <row r="974" spans="1:2">
      <c r="A974" s="27">
        <v>40051</v>
      </c>
      <c r="B974" s="13">
        <v>326</v>
      </c>
    </row>
    <row r="975" spans="1:2">
      <c r="A975" s="27">
        <v>40052</v>
      </c>
      <c r="B975" s="13">
        <v>329</v>
      </c>
    </row>
    <row r="976" spans="1:2">
      <c r="A976" s="27">
        <v>40053</v>
      </c>
      <c r="B976" s="13">
        <v>329</v>
      </c>
    </row>
    <row r="977" spans="1:2">
      <c r="A977" s="27">
        <v>40054</v>
      </c>
      <c r="B977" s="13">
        <v>329</v>
      </c>
    </row>
    <row r="978" spans="1:2">
      <c r="A978" s="27">
        <v>40055</v>
      </c>
      <c r="B978" s="13">
        <v>329</v>
      </c>
    </row>
    <row r="979" spans="1:2">
      <c r="A979" s="27">
        <v>40056</v>
      </c>
      <c r="B979" s="13">
        <v>330</v>
      </c>
    </row>
    <row r="980" spans="1:2">
      <c r="A980" s="27">
        <v>40057</v>
      </c>
      <c r="B980" s="13">
        <v>319</v>
      </c>
    </row>
    <row r="981" spans="1:2">
      <c r="A981" s="27">
        <v>40058</v>
      </c>
      <c r="B981" s="13">
        <v>319</v>
      </c>
    </row>
    <row r="982" spans="1:2">
      <c r="A982" s="27">
        <v>40059</v>
      </c>
      <c r="B982" s="13">
        <v>316</v>
      </c>
    </row>
    <row r="983" spans="1:2">
      <c r="A983" s="27">
        <v>40060</v>
      </c>
      <c r="B983" s="13">
        <v>306</v>
      </c>
    </row>
    <row r="984" spans="1:2">
      <c r="A984" s="27">
        <v>40061</v>
      </c>
      <c r="B984" s="13">
        <v>306</v>
      </c>
    </row>
    <row r="985" spans="1:2">
      <c r="A985" s="27">
        <v>40062</v>
      </c>
      <c r="B985" s="13">
        <v>306</v>
      </c>
    </row>
    <row r="986" spans="1:2">
      <c r="A986" s="27">
        <v>40063</v>
      </c>
      <c r="B986" s="13">
        <v>306</v>
      </c>
    </row>
    <row r="987" spans="1:2">
      <c r="A987" s="27">
        <v>40064</v>
      </c>
      <c r="B987" s="13">
        <v>308</v>
      </c>
    </row>
    <row r="988" spans="1:2">
      <c r="A988" s="27">
        <v>40065</v>
      </c>
      <c r="B988" s="13">
        <v>310</v>
      </c>
    </row>
    <row r="989" spans="1:2">
      <c r="A989" s="27">
        <v>40066</v>
      </c>
      <c r="B989" s="13">
        <v>315</v>
      </c>
    </row>
    <row r="990" spans="1:2">
      <c r="A990" s="27">
        <v>40067</v>
      </c>
      <c r="B990" s="13">
        <v>320</v>
      </c>
    </row>
    <row r="991" spans="1:2">
      <c r="A991" s="27">
        <v>40068</v>
      </c>
      <c r="B991" s="13">
        <v>320</v>
      </c>
    </row>
    <row r="992" spans="1:2">
      <c r="A992" s="27">
        <v>40069</v>
      </c>
      <c r="B992" s="13">
        <v>320</v>
      </c>
    </row>
    <row r="993" spans="1:2">
      <c r="A993" s="27">
        <v>40070</v>
      </c>
      <c r="B993" s="13">
        <v>318</v>
      </c>
    </row>
    <row r="994" spans="1:2">
      <c r="A994" s="27">
        <v>40071</v>
      </c>
      <c r="B994" s="13">
        <v>346</v>
      </c>
    </row>
    <row r="995" spans="1:2">
      <c r="A995" s="27">
        <v>40072</v>
      </c>
      <c r="B995" s="13">
        <v>336</v>
      </c>
    </row>
    <row r="996" spans="1:2">
      <c r="A996" s="27">
        <v>40073</v>
      </c>
      <c r="B996" s="13">
        <v>329</v>
      </c>
    </row>
    <row r="997" spans="1:2">
      <c r="A997" s="27">
        <v>40074</v>
      </c>
      <c r="B997" s="13">
        <v>318</v>
      </c>
    </row>
    <row r="998" spans="1:2">
      <c r="A998" s="27">
        <v>40075</v>
      </c>
      <c r="B998" s="13">
        <v>318</v>
      </c>
    </row>
    <row r="999" spans="1:2">
      <c r="A999" s="27">
        <v>40076</v>
      </c>
      <c r="B999" s="13">
        <v>318</v>
      </c>
    </row>
    <row r="1000" spans="1:2">
      <c r="A1000" s="27">
        <v>40077</v>
      </c>
      <c r="B1000" s="13">
        <v>316</v>
      </c>
    </row>
    <row r="1001" spans="1:2">
      <c r="A1001" s="27">
        <v>40078</v>
      </c>
      <c r="B1001" s="13">
        <v>326</v>
      </c>
    </row>
    <row r="1002" spans="1:2">
      <c r="A1002" s="27">
        <v>40079</v>
      </c>
      <c r="B1002" s="13">
        <v>330</v>
      </c>
    </row>
    <row r="1003" spans="1:2">
      <c r="A1003" s="27">
        <v>40080</v>
      </c>
      <c r="B1003" s="13">
        <v>336</v>
      </c>
    </row>
    <row r="1004" spans="1:2">
      <c r="A1004" s="27">
        <v>40081</v>
      </c>
      <c r="B1004" s="13">
        <v>334</v>
      </c>
    </row>
    <row r="1005" spans="1:2">
      <c r="A1005" s="27">
        <v>40082</v>
      </c>
      <c r="B1005" s="13">
        <v>334</v>
      </c>
    </row>
    <row r="1006" spans="1:2">
      <c r="A1006" s="27">
        <v>40083</v>
      </c>
      <c r="B1006" s="13">
        <v>334</v>
      </c>
    </row>
    <row r="1007" spans="1:2">
      <c r="A1007" s="27">
        <v>40084</v>
      </c>
      <c r="B1007" s="13">
        <v>339</v>
      </c>
    </row>
    <row r="1008" spans="1:2">
      <c r="A1008" s="27">
        <v>40085</v>
      </c>
      <c r="B1008" s="13">
        <v>341</v>
      </c>
    </row>
    <row r="1009" spans="1:2">
      <c r="A1009" s="27">
        <v>40086</v>
      </c>
      <c r="B1009" s="13">
        <v>344</v>
      </c>
    </row>
    <row r="1010" spans="1:2">
      <c r="A1010" s="27">
        <v>40087</v>
      </c>
      <c r="B1010" s="13">
        <v>340</v>
      </c>
    </row>
    <row r="1011" spans="1:2">
      <c r="A1011" s="27">
        <v>40088</v>
      </c>
      <c r="B1011" s="13">
        <v>334</v>
      </c>
    </row>
    <row r="1012" spans="1:2">
      <c r="A1012" s="27">
        <v>40089</v>
      </c>
      <c r="B1012" s="13">
        <v>334</v>
      </c>
    </row>
    <row r="1013" spans="1:2">
      <c r="A1013" s="27">
        <v>40090</v>
      </c>
      <c r="B1013" s="13">
        <v>334</v>
      </c>
    </row>
    <row r="1014" spans="1:2">
      <c r="A1014" s="27">
        <v>40091</v>
      </c>
      <c r="B1014" s="13">
        <v>342</v>
      </c>
    </row>
    <row r="1015" spans="1:2">
      <c r="A1015" s="27">
        <v>40092</v>
      </c>
      <c r="B1015" s="13">
        <v>358</v>
      </c>
    </row>
    <row r="1016" spans="1:2">
      <c r="A1016" s="27">
        <v>40093</v>
      </c>
      <c r="B1016" s="13">
        <v>360</v>
      </c>
    </row>
    <row r="1017" spans="1:2">
      <c r="A1017" s="27">
        <v>40094</v>
      </c>
      <c r="B1017" s="13">
        <v>364</v>
      </c>
    </row>
    <row r="1018" spans="1:2">
      <c r="A1018" s="27">
        <v>40095</v>
      </c>
      <c r="B1018" s="13">
        <v>362</v>
      </c>
    </row>
    <row r="1019" spans="1:2">
      <c r="A1019" s="27">
        <v>40096</v>
      </c>
      <c r="B1019" s="13">
        <v>362</v>
      </c>
    </row>
    <row r="1020" spans="1:2">
      <c r="A1020" s="27">
        <v>40097</v>
      </c>
      <c r="B1020" s="13">
        <v>362</v>
      </c>
    </row>
    <row r="1021" spans="1:2">
      <c r="A1021" s="27">
        <v>40098</v>
      </c>
      <c r="B1021" s="13">
        <v>362</v>
      </c>
    </row>
    <row r="1022" spans="1:2">
      <c r="A1022" s="27">
        <v>40099</v>
      </c>
      <c r="B1022" s="13">
        <v>382</v>
      </c>
    </row>
    <row r="1023" spans="1:2">
      <c r="A1023" s="27">
        <v>40100</v>
      </c>
      <c r="B1023" s="13">
        <v>383</v>
      </c>
    </row>
    <row r="1024" spans="1:2">
      <c r="A1024" s="27">
        <v>40101</v>
      </c>
      <c r="B1024" s="13">
        <v>373</v>
      </c>
    </row>
    <row r="1025" spans="1:2">
      <c r="A1025" s="27">
        <v>40102</v>
      </c>
      <c r="B1025" s="13">
        <v>372</v>
      </c>
    </row>
    <row r="1026" spans="1:2">
      <c r="A1026" s="27">
        <v>40103</v>
      </c>
      <c r="B1026" s="13">
        <v>372</v>
      </c>
    </row>
    <row r="1027" spans="1:2">
      <c r="A1027" s="27">
        <v>40104</v>
      </c>
      <c r="B1027" s="13">
        <v>372</v>
      </c>
    </row>
    <row r="1028" spans="1:2">
      <c r="A1028" s="27">
        <v>40105</v>
      </c>
      <c r="B1028" s="13">
        <v>386</v>
      </c>
    </row>
    <row r="1029" spans="1:2">
      <c r="A1029" s="27">
        <v>40106</v>
      </c>
      <c r="B1029" s="13">
        <v>384</v>
      </c>
    </row>
    <row r="1030" spans="1:2">
      <c r="A1030" s="27">
        <v>40107</v>
      </c>
      <c r="B1030" s="13">
        <v>398</v>
      </c>
    </row>
    <row r="1031" spans="1:2">
      <c r="A1031" s="27">
        <v>40108</v>
      </c>
      <c r="B1031" s="13">
        <v>404</v>
      </c>
    </row>
    <row r="1032" spans="1:2">
      <c r="A1032" s="27">
        <v>40109</v>
      </c>
      <c r="B1032" s="13">
        <v>398</v>
      </c>
    </row>
    <row r="1033" spans="1:2">
      <c r="A1033" s="27">
        <v>40110</v>
      </c>
      <c r="B1033" s="13">
        <v>398</v>
      </c>
    </row>
    <row r="1034" spans="1:2">
      <c r="A1034" s="27">
        <v>40111</v>
      </c>
      <c r="B1034" s="13">
        <v>398</v>
      </c>
    </row>
    <row r="1035" spans="1:2">
      <c r="A1035" s="27">
        <v>40112</v>
      </c>
      <c r="B1035" s="13">
        <v>378</v>
      </c>
    </row>
    <row r="1036" spans="1:2">
      <c r="A1036" s="27">
        <v>40113</v>
      </c>
      <c r="B1036" s="13">
        <v>371</v>
      </c>
    </row>
    <row r="1037" spans="1:2">
      <c r="A1037" s="27">
        <v>40114</v>
      </c>
      <c r="B1037" s="13">
        <v>369</v>
      </c>
    </row>
    <row r="1038" spans="1:2">
      <c r="A1038" s="27">
        <v>40115</v>
      </c>
      <c r="B1038" s="13">
        <v>380</v>
      </c>
    </row>
    <row r="1039" spans="1:2">
      <c r="A1039" s="27">
        <v>40116</v>
      </c>
      <c r="B1039" s="13">
        <v>366</v>
      </c>
    </row>
    <row r="1040" spans="1:2">
      <c r="A1040" s="27">
        <v>40117</v>
      </c>
      <c r="B1040" s="13">
        <v>366</v>
      </c>
    </row>
    <row r="1041" spans="1:2">
      <c r="A1041" s="27">
        <v>40118</v>
      </c>
      <c r="B1041" s="13">
        <v>366</v>
      </c>
    </row>
    <row r="1042" spans="1:2">
      <c r="A1042" s="27">
        <v>40119</v>
      </c>
      <c r="B1042" s="13">
        <v>382</v>
      </c>
    </row>
    <row r="1043" spans="1:2">
      <c r="A1043" s="27">
        <v>40120</v>
      </c>
      <c r="B1043" s="13">
        <v>390</v>
      </c>
    </row>
    <row r="1044" spans="1:2">
      <c r="A1044" s="27">
        <v>40121</v>
      </c>
      <c r="B1044" s="13">
        <v>384</v>
      </c>
    </row>
    <row r="1045" spans="1:2">
      <c r="A1045" s="27">
        <v>40122</v>
      </c>
      <c r="B1045" s="13">
        <v>376</v>
      </c>
    </row>
    <row r="1046" spans="1:2">
      <c r="A1046" s="27">
        <v>40123</v>
      </c>
      <c r="B1046" s="13">
        <v>367</v>
      </c>
    </row>
    <row r="1047" spans="1:2">
      <c r="A1047" s="27">
        <v>40124</v>
      </c>
      <c r="B1047" s="13">
        <v>367</v>
      </c>
    </row>
    <row r="1048" spans="1:2">
      <c r="A1048" s="27">
        <v>40125</v>
      </c>
      <c r="B1048" s="13">
        <v>367</v>
      </c>
    </row>
    <row r="1049" spans="1:2">
      <c r="A1049" s="27">
        <v>40126</v>
      </c>
      <c r="B1049" s="13">
        <v>386</v>
      </c>
    </row>
    <row r="1050" spans="1:2">
      <c r="A1050" s="27">
        <v>40127</v>
      </c>
      <c r="B1050" s="13">
        <v>394</v>
      </c>
    </row>
    <row r="1051" spans="1:2">
      <c r="A1051" s="27">
        <v>40128</v>
      </c>
      <c r="B1051" s="29">
        <v>394</v>
      </c>
    </row>
    <row r="1052" spans="1:2">
      <c r="A1052" s="27">
        <v>40129</v>
      </c>
      <c r="B1052" s="13">
        <v>390</v>
      </c>
    </row>
    <row r="1053" spans="1:2">
      <c r="A1053" s="27">
        <v>40130</v>
      </c>
      <c r="B1053" s="13">
        <v>390</v>
      </c>
    </row>
    <row r="1054" spans="1:2">
      <c r="A1054" s="27">
        <v>40131</v>
      </c>
      <c r="B1054" s="13">
        <v>390</v>
      </c>
    </row>
    <row r="1055" spans="1:2">
      <c r="A1055" s="27">
        <v>40132</v>
      </c>
      <c r="B1055" s="13">
        <v>390</v>
      </c>
    </row>
    <row r="1056" spans="1:2">
      <c r="A1056" s="27">
        <v>40133</v>
      </c>
      <c r="B1056" s="13">
        <v>402</v>
      </c>
    </row>
    <row r="1057" spans="1:2">
      <c r="A1057" s="27">
        <v>40134</v>
      </c>
      <c r="B1057" s="13">
        <v>402</v>
      </c>
    </row>
    <row r="1058" spans="1:2">
      <c r="A1058" s="27">
        <v>40135</v>
      </c>
      <c r="B1058" s="13">
        <v>398</v>
      </c>
    </row>
    <row r="1059" spans="1:2">
      <c r="A1059" s="27">
        <v>40136</v>
      </c>
      <c r="B1059" s="13">
        <v>395</v>
      </c>
    </row>
    <row r="1060" spans="1:2">
      <c r="A1060" s="27">
        <v>40137</v>
      </c>
      <c r="B1060" s="13">
        <v>391</v>
      </c>
    </row>
    <row r="1061" spans="1:2">
      <c r="A1061" s="27">
        <v>40138</v>
      </c>
      <c r="B1061" s="13">
        <v>391</v>
      </c>
    </row>
    <row r="1062" spans="1:2">
      <c r="A1062" s="27">
        <v>40139</v>
      </c>
      <c r="B1062" s="13">
        <v>391</v>
      </c>
    </row>
    <row r="1063" spans="1:2">
      <c r="A1063" s="27">
        <v>40140</v>
      </c>
      <c r="B1063" s="13">
        <v>387</v>
      </c>
    </row>
    <row r="1064" spans="1:2">
      <c r="A1064" s="27">
        <v>40141</v>
      </c>
      <c r="B1064" s="13">
        <v>376</v>
      </c>
    </row>
    <row r="1065" spans="1:2">
      <c r="A1065" s="27">
        <v>40142</v>
      </c>
      <c r="B1065" s="13">
        <v>392</v>
      </c>
    </row>
    <row r="1066" spans="1:2">
      <c r="A1066" s="27">
        <v>40143</v>
      </c>
      <c r="B1066" s="13">
        <v>392</v>
      </c>
    </row>
    <row r="1067" spans="1:2">
      <c r="A1067" s="27">
        <v>40144</v>
      </c>
      <c r="B1067" s="13">
        <v>397</v>
      </c>
    </row>
    <row r="1068" spans="1:2">
      <c r="A1068" s="27">
        <v>40145</v>
      </c>
      <c r="B1068" s="13">
        <v>397</v>
      </c>
    </row>
    <row r="1069" spans="1:2">
      <c r="A1069" s="27">
        <v>40146</v>
      </c>
      <c r="B1069" s="13">
        <v>397</v>
      </c>
    </row>
    <row r="1070" spans="1:2">
      <c r="A1070" s="27">
        <v>40147</v>
      </c>
      <c r="B1070" s="13">
        <v>403</v>
      </c>
    </row>
    <row r="1071" spans="1:2">
      <c r="A1071" s="27">
        <v>40148</v>
      </c>
      <c r="B1071" s="13">
        <v>400</v>
      </c>
    </row>
    <row r="1072" spans="1:2">
      <c r="A1072" s="27">
        <v>40149</v>
      </c>
      <c r="B1072" s="13">
        <v>392</v>
      </c>
    </row>
    <row r="1073" spans="1:2">
      <c r="A1073" s="27">
        <v>40150</v>
      </c>
      <c r="B1073" s="13">
        <v>385</v>
      </c>
    </row>
    <row r="1074" spans="1:2">
      <c r="A1074" s="27">
        <v>40151</v>
      </c>
      <c r="B1074" s="13">
        <v>388</v>
      </c>
    </row>
    <row r="1075" spans="1:2">
      <c r="A1075" s="27">
        <v>40152</v>
      </c>
      <c r="B1075" s="13">
        <v>388</v>
      </c>
    </row>
    <row r="1076" spans="1:2">
      <c r="A1076" s="27">
        <v>40153</v>
      </c>
      <c r="B1076" s="13">
        <v>388</v>
      </c>
    </row>
    <row r="1077" spans="1:2">
      <c r="A1077" s="27">
        <v>40154</v>
      </c>
      <c r="B1077" s="13">
        <v>384</v>
      </c>
    </row>
    <row r="1078" spans="1:2">
      <c r="A1078" s="27">
        <v>40155</v>
      </c>
      <c r="B1078" s="13">
        <v>385</v>
      </c>
    </row>
    <row r="1079" spans="1:2">
      <c r="A1079" s="27">
        <v>40156</v>
      </c>
      <c r="B1079" s="13">
        <v>384</v>
      </c>
    </row>
    <row r="1080" spans="1:2">
      <c r="A1080" s="27">
        <v>40157</v>
      </c>
      <c r="B1080" s="13">
        <v>393</v>
      </c>
    </row>
    <row r="1081" spans="1:2">
      <c r="A1081" s="27">
        <v>40158</v>
      </c>
      <c r="B1081" s="13">
        <v>404</v>
      </c>
    </row>
    <row r="1082" spans="1:2">
      <c r="A1082" s="27">
        <v>40159</v>
      </c>
      <c r="B1082" s="13">
        <v>404</v>
      </c>
    </row>
    <row r="1083" spans="1:2">
      <c r="A1083" s="27">
        <v>40160</v>
      </c>
      <c r="B1083" s="13">
        <v>404</v>
      </c>
    </row>
    <row r="1084" spans="1:2">
      <c r="A1084" s="27">
        <v>40161</v>
      </c>
      <c r="B1084" s="13">
        <v>408</v>
      </c>
    </row>
    <row r="1085" spans="1:2">
      <c r="A1085" s="27">
        <v>40162</v>
      </c>
      <c r="B1085" s="13">
        <v>408</v>
      </c>
    </row>
    <row r="1086" spans="1:2">
      <c r="A1086" s="27">
        <v>40163</v>
      </c>
      <c r="B1086" s="13">
        <v>410</v>
      </c>
    </row>
    <row r="1087" spans="1:2">
      <c r="A1087" s="27">
        <v>40164</v>
      </c>
      <c r="B1087" s="13">
        <v>397</v>
      </c>
    </row>
    <row r="1088" spans="1:2">
      <c r="A1088" s="27">
        <v>40165</v>
      </c>
      <c r="B1088" s="13">
        <v>398</v>
      </c>
    </row>
    <row r="1089" spans="1:2">
      <c r="A1089" s="27">
        <v>40166</v>
      </c>
      <c r="B1089" s="13">
        <v>398</v>
      </c>
    </row>
    <row r="1090" spans="1:2">
      <c r="A1090" s="27">
        <v>40167</v>
      </c>
      <c r="B1090" s="13">
        <v>398</v>
      </c>
    </row>
    <row r="1091" spans="1:2">
      <c r="A1091" s="27">
        <v>40168</v>
      </c>
      <c r="B1091" s="13">
        <v>400</v>
      </c>
    </row>
    <row r="1092" spans="1:2">
      <c r="A1092" s="27">
        <v>40169</v>
      </c>
      <c r="B1092" s="13">
        <v>399</v>
      </c>
    </row>
    <row r="1093" spans="1:2">
      <c r="A1093" s="27">
        <v>40170</v>
      </c>
      <c r="B1093" s="13">
        <v>405</v>
      </c>
    </row>
    <row r="1094" spans="1:2">
      <c r="A1094" s="27">
        <v>40171</v>
      </c>
      <c r="B1094" s="13">
        <v>408</v>
      </c>
    </row>
    <row r="1095" spans="1:2">
      <c r="A1095" s="27">
        <v>40172</v>
      </c>
      <c r="B1095" s="13">
        <v>408</v>
      </c>
    </row>
    <row r="1096" spans="1:2">
      <c r="A1096" s="27">
        <v>40173</v>
      </c>
      <c r="B1096" s="13">
        <v>408</v>
      </c>
    </row>
    <row r="1097" spans="1:2">
      <c r="A1097" s="27">
        <v>40174</v>
      </c>
      <c r="B1097" s="13">
        <v>408</v>
      </c>
    </row>
    <row r="1098" spans="1:2">
      <c r="A1098" s="27">
        <v>40175</v>
      </c>
      <c r="B1098" s="13">
        <v>416</v>
      </c>
    </row>
    <row r="1099" spans="1:2">
      <c r="A1099" s="27">
        <v>40176</v>
      </c>
      <c r="B1099" s="13">
        <v>417</v>
      </c>
    </row>
    <row r="1100" spans="1:2">
      <c r="A1100" s="27">
        <v>40177</v>
      </c>
      <c r="B1100" s="13">
        <v>414</v>
      </c>
    </row>
    <row r="1101" spans="1:2">
      <c r="A1101" s="27">
        <v>40178</v>
      </c>
      <c r="B1101" s="13">
        <v>414</v>
      </c>
    </row>
    <row r="1102" spans="1:2">
      <c r="A1102" s="27">
        <v>40179</v>
      </c>
      <c r="B1102" s="13">
        <v>414</v>
      </c>
    </row>
    <row r="1103" spans="1:2">
      <c r="A1103" s="27">
        <v>40180</v>
      </c>
      <c r="B1103" s="13">
        <v>414</v>
      </c>
    </row>
    <row r="1104" spans="1:2">
      <c r="A1104" s="27">
        <v>40181</v>
      </c>
      <c r="B1104" s="13">
        <v>414</v>
      </c>
    </row>
    <row r="1105" spans="1:2">
      <c r="A1105" s="27">
        <v>40182</v>
      </c>
      <c r="B1105" s="13">
        <v>418</v>
      </c>
    </row>
    <row r="1106" spans="1:2">
      <c r="A1106" s="27">
        <v>40183</v>
      </c>
      <c r="B1106" s="13">
        <v>419</v>
      </c>
    </row>
    <row r="1107" spans="1:2">
      <c r="A1107" s="27">
        <v>40184</v>
      </c>
      <c r="B1107" s="13">
        <v>422</v>
      </c>
    </row>
    <row r="1108" spans="1:2">
      <c r="A1108" s="27">
        <v>40185</v>
      </c>
      <c r="B1108" s="13">
        <v>418</v>
      </c>
    </row>
    <row r="1109" spans="1:2">
      <c r="A1109" s="27">
        <v>40186</v>
      </c>
      <c r="B1109" s="13">
        <v>423</v>
      </c>
    </row>
    <row r="1110" spans="1:2">
      <c r="A1110" s="27">
        <v>40187</v>
      </c>
      <c r="B1110" s="13">
        <v>423</v>
      </c>
    </row>
    <row r="1111" spans="1:2">
      <c r="A1111" s="27">
        <v>40188</v>
      </c>
      <c r="B1111" s="13">
        <v>423</v>
      </c>
    </row>
    <row r="1112" spans="1:2">
      <c r="A1112" s="27">
        <v>40189</v>
      </c>
      <c r="B1112" s="13">
        <v>422</v>
      </c>
    </row>
    <row r="1113" spans="1:2">
      <c r="A1113" s="27">
        <v>40190</v>
      </c>
      <c r="B1113" s="13">
        <v>392</v>
      </c>
    </row>
    <row r="1114" spans="1:2">
      <c r="A1114" s="27">
        <v>40191</v>
      </c>
      <c r="B1114" s="13">
        <v>384</v>
      </c>
    </row>
    <row r="1115" spans="1:2">
      <c r="A1115" s="27">
        <v>40192</v>
      </c>
      <c r="B1115" s="13">
        <v>381</v>
      </c>
    </row>
    <row r="1116" spans="1:2">
      <c r="A1116" s="27">
        <v>40193</v>
      </c>
      <c r="B1116" s="13">
        <v>372</v>
      </c>
    </row>
    <row r="1117" spans="1:2">
      <c r="A1117" s="27">
        <v>40194</v>
      </c>
      <c r="B1117" s="13">
        <v>372</v>
      </c>
    </row>
    <row r="1118" spans="1:2">
      <c r="A1118" s="27">
        <v>40195</v>
      </c>
      <c r="B1118" s="13">
        <v>372</v>
      </c>
    </row>
    <row r="1119" spans="1:2">
      <c r="A1119" s="27">
        <v>40196</v>
      </c>
      <c r="B1119" s="13">
        <v>372</v>
      </c>
    </row>
    <row r="1120" spans="1:2">
      <c r="A1120" s="27">
        <v>40197</v>
      </c>
      <c r="B1120" s="13">
        <v>369</v>
      </c>
    </row>
    <row r="1121" spans="1:2">
      <c r="A1121" s="27">
        <v>40198</v>
      </c>
      <c r="B1121" s="13">
        <v>368</v>
      </c>
    </row>
    <row r="1122" spans="1:2">
      <c r="A1122" s="27">
        <v>40199</v>
      </c>
      <c r="B1122" s="13">
        <v>372</v>
      </c>
    </row>
    <row r="1123" spans="1:2">
      <c r="A1123" s="27">
        <v>40200</v>
      </c>
      <c r="B1123" s="13">
        <v>365</v>
      </c>
    </row>
    <row r="1124" spans="1:2">
      <c r="A1124" s="27">
        <v>40201</v>
      </c>
      <c r="B1124" s="13">
        <v>365</v>
      </c>
    </row>
    <row r="1125" spans="1:2">
      <c r="A1125" s="27">
        <v>40202</v>
      </c>
      <c r="B1125" s="13">
        <v>365</v>
      </c>
    </row>
    <row r="1126" spans="1:2">
      <c r="A1126" s="27">
        <v>40203</v>
      </c>
      <c r="B1126" s="13">
        <v>368</v>
      </c>
    </row>
    <row r="1127" spans="1:2">
      <c r="A1127" s="27">
        <v>40204</v>
      </c>
      <c r="B1127" s="13">
        <v>362</v>
      </c>
    </row>
    <row r="1128" spans="1:2">
      <c r="A1128" s="27">
        <v>40205</v>
      </c>
      <c r="B1128" s="13">
        <v>358</v>
      </c>
    </row>
    <row r="1129" spans="1:2">
      <c r="A1129" s="27">
        <v>40206</v>
      </c>
      <c r="B1129" s="13">
        <v>362</v>
      </c>
    </row>
    <row r="1130" spans="1:2">
      <c r="A1130" s="27">
        <v>40207</v>
      </c>
      <c r="B1130" s="13">
        <v>356</v>
      </c>
    </row>
    <row r="1131" spans="1:2">
      <c r="A1131" s="27">
        <v>40208</v>
      </c>
      <c r="B1131" s="13">
        <v>356</v>
      </c>
    </row>
    <row r="1132" spans="1:2">
      <c r="A1132" s="27">
        <v>40209</v>
      </c>
      <c r="B1132" s="13">
        <v>356</v>
      </c>
    </row>
    <row r="1133" spans="1:2">
      <c r="A1133" s="27">
        <v>40210</v>
      </c>
      <c r="B1133" s="13">
        <v>359</v>
      </c>
    </row>
    <row r="1134" spans="1:2">
      <c r="A1134" s="27">
        <v>40211</v>
      </c>
      <c r="B1134" s="13">
        <v>365</v>
      </c>
    </row>
    <row r="1135" spans="1:2">
      <c r="A1135" s="27">
        <v>40212</v>
      </c>
      <c r="B1135" s="13">
        <v>353</v>
      </c>
    </row>
    <row r="1136" spans="1:2">
      <c r="A1136" s="27">
        <v>40213</v>
      </c>
      <c r="B1136" s="13">
        <v>354</v>
      </c>
    </row>
    <row r="1137" spans="1:2">
      <c r="A1137" s="27">
        <v>40214</v>
      </c>
      <c r="B1137" s="13">
        <v>352</v>
      </c>
    </row>
    <row r="1138" spans="1:2">
      <c r="A1138" s="27">
        <v>40215</v>
      </c>
      <c r="B1138" s="13">
        <v>352</v>
      </c>
    </row>
    <row r="1139" spans="1:2">
      <c r="A1139" s="27">
        <v>40216</v>
      </c>
      <c r="B1139" s="13">
        <v>352</v>
      </c>
    </row>
    <row r="1140" spans="1:2">
      <c r="A1140" s="27">
        <v>40217</v>
      </c>
      <c r="B1140" s="13">
        <v>356</v>
      </c>
    </row>
    <row r="1141" spans="1:2">
      <c r="A1141" s="27">
        <v>40218</v>
      </c>
      <c r="B1141" s="13">
        <v>358</v>
      </c>
    </row>
    <row r="1142" spans="1:2">
      <c r="A1142" s="27">
        <v>40219</v>
      </c>
      <c r="B1142" s="13">
        <v>362</v>
      </c>
    </row>
    <row r="1143" spans="1:2">
      <c r="A1143" s="27">
        <v>40220</v>
      </c>
      <c r="B1143" s="13">
        <v>363</v>
      </c>
    </row>
    <row r="1144" spans="1:2">
      <c r="A1144" s="27">
        <v>40221</v>
      </c>
      <c r="B1144" s="13">
        <v>362</v>
      </c>
    </row>
    <row r="1145" spans="1:2">
      <c r="A1145" s="27">
        <v>40222</v>
      </c>
      <c r="B1145" s="13">
        <v>362</v>
      </c>
    </row>
    <row r="1146" spans="1:2">
      <c r="A1146" s="27">
        <v>40223</v>
      </c>
      <c r="B1146" s="13">
        <v>362</v>
      </c>
    </row>
    <row r="1147" spans="1:2">
      <c r="A1147" s="27">
        <v>40224</v>
      </c>
      <c r="B1147" s="13">
        <v>362</v>
      </c>
    </row>
    <row r="1148" spans="1:2">
      <c r="A1148" s="27">
        <v>40225</v>
      </c>
      <c r="B1148" s="13">
        <v>367</v>
      </c>
    </row>
    <row r="1149" spans="1:2">
      <c r="A1149" s="27">
        <v>40226</v>
      </c>
      <c r="B1149" s="13">
        <v>360</v>
      </c>
    </row>
    <row r="1150" spans="1:2">
      <c r="A1150" s="27">
        <v>40227</v>
      </c>
      <c r="B1150" s="13">
        <v>369</v>
      </c>
    </row>
    <row r="1151" spans="1:2">
      <c r="A1151" s="27">
        <v>40228</v>
      </c>
      <c r="B1151" s="13">
        <v>372</v>
      </c>
    </row>
    <row r="1152" spans="1:2">
      <c r="A1152" s="27">
        <v>40229</v>
      </c>
      <c r="B1152" s="13">
        <v>372</v>
      </c>
    </row>
    <row r="1153" spans="1:2">
      <c r="A1153" s="27">
        <v>40230</v>
      </c>
      <c r="B1153" s="13">
        <v>372</v>
      </c>
    </row>
    <row r="1154" spans="1:2">
      <c r="A1154" s="27">
        <v>40231</v>
      </c>
      <c r="B1154" s="13">
        <v>383</v>
      </c>
    </row>
    <row r="1155" spans="1:2">
      <c r="A1155" s="27">
        <v>40232</v>
      </c>
      <c r="B1155" s="13">
        <v>379</v>
      </c>
    </row>
    <row r="1156" spans="1:2">
      <c r="A1156" s="27">
        <v>40233</v>
      </c>
      <c r="B1156" s="13">
        <v>386</v>
      </c>
    </row>
    <row r="1157" spans="1:2">
      <c r="A1157" s="27">
        <v>40234</v>
      </c>
      <c r="B1157" s="13">
        <v>383</v>
      </c>
    </row>
    <row r="1158" spans="1:2">
      <c r="A1158" s="27">
        <v>40235</v>
      </c>
      <c r="B1158" s="13">
        <v>389</v>
      </c>
    </row>
    <row r="1159" spans="1:2">
      <c r="A1159" s="27">
        <v>40236</v>
      </c>
      <c r="B1159" s="13">
        <v>389</v>
      </c>
    </row>
    <row r="1160" spans="1:2">
      <c r="A1160" s="27">
        <v>40237</v>
      </c>
      <c r="B1160" s="13">
        <v>389</v>
      </c>
    </row>
    <row r="1161" spans="1:2">
      <c r="A1161" s="27">
        <v>40238</v>
      </c>
      <c r="B1161" s="13">
        <v>382</v>
      </c>
    </row>
    <row r="1162" spans="1:2">
      <c r="A1162" s="27">
        <v>40239</v>
      </c>
      <c r="B1162" s="13">
        <v>382</v>
      </c>
    </row>
    <row r="1163" spans="1:2">
      <c r="A1163" s="27">
        <v>40240</v>
      </c>
      <c r="B1163" s="13">
        <v>387</v>
      </c>
    </row>
    <row r="1164" spans="1:2">
      <c r="A1164" s="27">
        <v>40241</v>
      </c>
      <c r="B1164" s="13">
        <v>383</v>
      </c>
    </row>
    <row r="1165" spans="1:2">
      <c r="A1165" s="27">
        <v>40242</v>
      </c>
      <c r="B1165" s="13">
        <v>376</v>
      </c>
    </row>
    <row r="1166" spans="1:2">
      <c r="A1166" s="27">
        <v>40243</v>
      </c>
      <c r="B1166" s="13">
        <v>376</v>
      </c>
    </row>
    <row r="1167" spans="1:2">
      <c r="A1167" s="27">
        <v>40244</v>
      </c>
      <c r="B1167" s="13">
        <v>376</v>
      </c>
    </row>
    <row r="1168" spans="1:2">
      <c r="A1168" s="27">
        <v>40245</v>
      </c>
      <c r="B1168" s="13">
        <v>375</v>
      </c>
    </row>
    <row r="1169" spans="1:2">
      <c r="A1169" s="27">
        <v>40246</v>
      </c>
      <c r="B1169" s="13">
        <v>369</v>
      </c>
    </row>
    <row r="1170" spans="1:2">
      <c r="A1170" s="27">
        <v>40247</v>
      </c>
      <c r="B1170" s="13">
        <v>366</v>
      </c>
    </row>
    <row r="1171" spans="1:2">
      <c r="A1171" s="27">
        <v>40248</v>
      </c>
      <c r="B1171" s="13">
        <v>365</v>
      </c>
    </row>
    <row r="1172" spans="1:2">
      <c r="A1172" s="27">
        <v>40249</v>
      </c>
      <c r="B1172" s="13">
        <v>364</v>
      </c>
    </row>
    <row r="1173" spans="1:2">
      <c r="A1173" s="27">
        <v>40250</v>
      </c>
      <c r="B1173" s="13">
        <v>364</v>
      </c>
    </row>
    <row r="1174" spans="1:2">
      <c r="A1174" s="27">
        <v>40251</v>
      </c>
      <c r="B1174" s="13">
        <v>364</v>
      </c>
    </row>
    <row r="1175" spans="1:2">
      <c r="A1175" s="27">
        <v>40252</v>
      </c>
      <c r="B1175" s="13">
        <v>363</v>
      </c>
    </row>
    <row r="1176" spans="1:2">
      <c r="A1176" s="27">
        <v>40253</v>
      </c>
      <c r="B1176" s="13">
        <v>367</v>
      </c>
    </row>
    <row r="1177" spans="1:2">
      <c r="A1177" s="27">
        <v>40254</v>
      </c>
      <c r="B1177" s="13">
        <v>374</v>
      </c>
    </row>
    <row r="1178" spans="1:2">
      <c r="A1178" s="27">
        <v>40255</v>
      </c>
      <c r="B1178" s="13">
        <v>376</v>
      </c>
    </row>
    <row r="1179" spans="1:2">
      <c r="A1179" s="27">
        <v>40256</v>
      </c>
      <c r="B1179" s="13">
        <v>374</v>
      </c>
    </row>
    <row r="1180" spans="1:2">
      <c r="A1180" s="27">
        <v>40257</v>
      </c>
      <c r="B1180" s="13">
        <v>374</v>
      </c>
    </row>
    <row r="1181" spans="1:2">
      <c r="A1181" s="27">
        <v>40258</v>
      </c>
      <c r="B1181" s="13">
        <v>374</v>
      </c>
    </row>
    <row r="1182" spans="1:2">
      <c r="A1182" s="27">
        <v>40259</v>
      </c>
      <c r="B1182" s="13">
        <v>371</v>
      </c>
    </row>
    <row r="1183" spans="1:2">
      <c r="A1183" s="27">
        <v>40260</v>
      </c>
      <c r="B1183" s="13">
        <v>363</v>
      </c>
    </row>
    <row r="1184" spans="1:2">
      <c r="A1184" s="27">
        <v>40261</v>
      </c>
      <c r="B1184" s="13">
        <v>365</v>
      </c>
    </row>
    <row r="1185" spans="1:2">
      <c r="A1185" s="27">
        <v>40262</v>
      </c>
      <c r="B1185" s="13">
        <v>355</v>
      </c>
    </row>
    <row r="1186" spans="1:2">
      <c r="A1186" s="27">
        <v>40263</v>
      </c>
      <c r="B1186" s="13">
        <v>356</v>
      </c>
    </row>
    <row r="1187" spans="1:2">
      <c r="A1187" s="27">
        <v>40264</v>
      </c>
      <c r="B1187" s="13">
        <v>356</v>
      </c>
    </row>
    <row r="1188" spans="1:2">
      <c r="A1188" s="27">
        <v>40265</v>
      </c>
      <c r="B1188" s="13">
        <v>356</v>
      </c>
    </row>
    <row r="1189" spans="1:2">
      <c r="A1189" s="27">
        <v>40266</v>
      </c>
      <c r="B1189" s="13">
        <v>357</v>
      </c>
    </row>
    <row r="1190" spans="1:2">
      <c r="A1190" s="27">
        <v>40267</v>
      </c>
      <c r="B1190" s="13">
        <v>354</v>
      </c>
    </row>
    <row r="1191" spans="1:2">
      <c r="A1191" s="27">
        <v>40268</v>
      </c>
      <c r="B1191" s="13">
        <v>345</v>
      </c>
    </row>
    <row r="1192" spans="1:2">
      <c r="A1192" s="27">
        <v>40269</v>
      </c>
      <c r="B1192" s="13">
        <v>344</v>
      </c>
    </row>
    <row r="1193" spans="1:2">
      <c r="A1193" s="27">
        <v>40270</v>
      </c>
      <c r="B1193" s="13">
        <v>344</v>
      </c>
    </row>
    <row r="1194" spans="1:2">
      <c r="A1194" s="27">
        <v>40271</v>
      </c>
      <c r="B1194" s="13">
        <v>344</v>
      </c>
    </row>
    <row r="1195" spans="1:2">
      <c r="A1195" s="27">
        <v>40272</v>
      </c>
      <c r="B1195" s="13">
        <v>344</v>
      </c>
    </row>
    <row r="1196" spans="1:2">
      <c r="A1196" s="27">
        <v>40273</v>
      </c>
      <c r="B1196" s="13">
        <v>346</v>
      </c>
    </row>
    <row r="1197" spans="1:2">
      <c r="A1197" s="27">
        <v>40274</v>
      </c>
      <c r="B1197" s="13">
        <v>346</v>
      </c>
    </row>
    <row r="1198" spans="1:2">
      <c r="A1198" s="27">
        <v>40275</v>
      </c>
      <c r="B1198" s="13">
        <v>356</v>
      </c>
    </row>
    <row r="1199" spans="1:2">
      <c r="A1199" s="27">
        <v>40276</v>
      </c>
      <c r="B1199" s="13">
        <v>348</v>
      </c>
    </row>
    <row r="1200" spans="1:2">
      <c r="A1200" s="27">
        <v>40277</v>
      </c>
      <c r="B1200" s="13">
        <v>346</v>
      </c>
    </row>
    <row r="1201" spans="1:2">
      <c r="A1201" s="27">
        <v>40278</v>
      </c>
      <c r="B1201" s="13">
        <v>346</v>
      </c>
    </row>
    <row r="1202" spans="1:2">
      <c r="A1202" s="27">
        <v>40279</v>
      </c>
      <c r="B1202" s="13">
        <v>346</v>
      </c>
    </row>
    <row r="1203" spans="1:2">
      <c r="A1203" s="27">
        <v>40280</v>
      </c>
      <c r="B1203" s="13">
        <v>348</v>
      </c>
    </row>
    <row r="1204" spans="1:2">
      <c r="A1204" s="27">
        <v>40281</v>
      </c>
      <c r="B1204" s="13">
        <v>352</v>
      </c>
    </row>
    <row r="1205" spans="1:2">
      <c r="A1205" s="27">
        <v>40282</v>
      </c>
      <c r="B1205" s="13">
        <v>358</v>
      </c>
    </row>
    <row r="1206" spans="1:2">
      <c r="A1206" s="27">
        <v>40283</v>
      </c>
      <c r="B1206" s="13">
        <v>374</v>
      </c>
    </row>
    <row r="1207" spans="1:2">
      <c r="A1207" s="27">
        <v>40284</v>
      </c>
      <c r="B1207" s="13">
        <v>374</v>
      </c>
    </row>
    <row r="1208" spans="1:2">
      <c r="A1208" s="27">
        <v>40285</v>
      </c>
      <c r="B1208" s="13">
        <v>374</v>
      </c>
    </row>
    <row r="1209" spans="1:2">
      <c r="A1209" s="27">
        <v>40286</v>
      </c>
      <c r="B1209" s="13">
        <v>374</v>
      </c>
    </row>
    <row r="1210" spans="1:2">
      <c r="A1210" s="27">
        <v>40287</v>
      </c>
      <c r="B1210" s="13">
        <v>357</v>
      </c>
    </row>
    <row r="1211" spans="1:2">
      <c r="A1211" s="27">
        <v>40288</v>
      </c>
      <c r="B1211" s="13">
        <v>365</v>
      </c>
    </row>
    <row r="1212" spans="1:2">
      <c r="A1212" s="27">
        <v>40289</v>
      </c>
      <c r="B1212" s="13">
        <v>369</v>
      </c>
    </row>
    <row r="1213" spans="1:2">
      <c r="A1213" s="27">
        <v>40290</v>
      </c>
      <c r="B1213" s="13">
        <v>372</v>
      </c>
    </row>
    <row r="1214" spans="1:2">
      <c r="A1214" s="27">
        <v>40291</v>
      </c>
      <c r="B1214" s="13">
        <v>361</v>
      </c>
    </row>
    <row r="1215" spans="1:2">
      <c r="A1215" s="27">
        <v>40292</v>
      </c>
      <c r="B1215" s="13">
        <v>361</v>
      </c>
    </row>
    <row r="1216" spans="1:2">
      <c r="A1216" s="27">
        <v>40293</v>
      </c>
      <c r="B1216" s="13">
        <v>361</v>
      </c>
    </row>
    <row r="1217" spans="1:2">
      <c r="A1217" s="27">
        <v>40294</v>
      </c>
      <c r="B1217" s="13">
        <v>360</v>
      </c>
    </row>
    <row r="1218" spans="1:2">
      <c r="A1218" s="27">
        <v>40295</v>
      </c>
      <c r="B1218" s="13">
        <v>354</v>
      </c>
    </row>
    <row r="1219" spans="1:2">
      <c r="A1219" s="27">
        <v>40296</v>
      </c>
      <c r="B1219" s="13">
        <v>364</v>
      </c>
    </row>
    <row r="1220" spans="1:2">
      <c r="A1220" s="27">
        <v>40297</v>
      </c>
      <c r="B1220" s="13">
        <v>369</v>
      </c>
    </row>
    <row r="1221" spans="1:2">
      <c r="A1221" s="27">
        <v>40298</v>
      </c>
      <c r="B1221" s="13">
        <v>375</v>
      </c>
    </row>
    <row r="1222" spans="1:2">
      <c r="A1222" s="27">
        <v>40299</v>
      </c>
      <c r="B1222" s="13">
        <v>375</v>
      </c>
    </row>
    <row r="1223" spans="1:2">
      <c r="A1223" s="27">
        <v>40300</v>
      </c>
      <c r="B1223" s="13">
        <v>375</v>
      </c>
    </row>
    <row r="1224" spans="1:2">
      <c r="A1224" s="27">
        <v>40301</v>
      </c>
      <c r="B1224" s="13">
        <v>372</v>
      </c>
    </row>
    <row r="1225" spans="1:2">
      <c r="A1225" s="27">
        <v>40302</v>
      </c>
      <c r="B1225" s="13">
        <v>369</v>
      </c>
    </row>
    <row r="1226" spans="1:2">
      <c r="A1226" s="27">
        <v>40303</v>
      </c>
      <c r="B1226" s="13">
        <v>373</v>
      </c>
    </row>
    <row r="1227" spans="1:2">
      <c r="A1227" s="27">
        <v>40304</v>
      </c>
      <c r="B1227" s="13">
        <v>371</v>
      </c>
    </row>
    <row r="1228" spans="1:2">
      <c r="A1228" s="27">
        <v>40305</v>
      </c>
      <c r="B1228" s="13">
        <v>371</v>
      </c>
    </row>
    <row r="1229" spans="1:2">
      <c r="A1229" s="27">
        <v>40306</v>
      </c>
      <c r="B1229" s="13">
        <v>371</v>
      </c>
    </row>
    <row r="1230" spans="1:2">
      <c r="A1230" s="27">
        <v>40307</v>
      </c>
      <c r="B1230" s="13">
        <v>371</v>
      </c>
    </row>
    <row r="1231" spans="1:2">
      <c r="A1231" s="27">
        <v>40308</v>
      </c>
      <c r="B1231" s="13">
        <v>370</v>
      </c>
    </row>
    <row r="1232" spans="1:2">
      <c r="A1232" s="27">
        <v>40309</v>
      </c>
      <c r="B1232" s="13">
        <v>377</v>
      </c>
    </row>
    <row r="1233" spans="1:2">
      <c r="A1233" s="27">
        <v>40310</v>
      </c>
      <c r="B1233" s="13">
        <v>378</v>
      </c>
    </row>
    <row r="1234" spans="1:2">
      <c r="A1234" s="27">
        <v>40311</v>
      </c>
      <c r="B1234" s="13">
        <v>373</v>
      </c>
    </row>
    <row r="1235" spans="1:2">
      <c r="A1235" s="27">
        <v>40312</v>
      </c>
      <c r="B1235" s="13">
        <v>363</v>
      </c>
    </row>
    <row r="1236" spans="1:2">
      <c r="A1236" s="27">
        <v>40313</v>
      </c>
      <c r="B1236" s="13">
        <v>363</v>
      </c>
    </row>
    <row r="1237" spans="1:2">
      <c r="A1237" s="27">
        <v>40314</v>
      </c>
      <c r="B1237" s="13">
        <v>363</v>
      </c>
    </row>
    <row r="1238" spans="1:2">
      <c r="A1238" s="27">
        <v>40315</v>
      </c>
      <c r="B1238" s="13">
        <v>356</v>
      </c>
    </row>
    <row r="1239" spans="1:2">
      <c r="A1239" s="27">
        <v>40316</v>
      </c>
      <c r="B1239" s="13">
        <v>360</v>
      </c>
    </row>
    <row r="1240" spans="1:2">
      <c r="A1240" s="27">
        <v>40317</v>
      </c>
      <c r="B1240" s="13">
        <v>359</v>
      </c>
    </row>
    <row r="1241" spans="1:2">
      <c r="A1241" s="27">
        <v>40318</v>
      </c>
      <c r="B1241" s="13">
        <v>362</v>
      </c>
    </row>
    <row r="1242" spans="1:2">
      <c r="A1242" s="27">
        <v>40319</v>
      </c>
      <c r="B1242" s="13">
        <v>369</v>
      </c>
    </row>
    <row r="1243" spans="1:2">
      <c r="A1243" s="27">
        <v>40320</v>
      </c>
      <c r="B1243" s="13">
        <v>369</v>
      </c>
    </row>
    <row r="1244" spans="1:2">
      <c r="A1244" s="27">
        <v>40321</v>
      </c>
      <c r="B1244" s="13">
        <v>369</v>
      </c>
    </row>
    <row r="1245" spans="1:2">
      <c r="A1245" s="27">
        <v>40322</v>
      </c>
      <c r="B1245" s="13">
        <v>371</v>
      </c>
    </row>
    <row r="1246" spans="1:2">
      <c r="A1246" s="27">
        <v>40323</v>
      </c>
      <c r="B1246" s="13">
        <v>364</v>
      </c>
    </row>
    <row r="1247" spans="1:2">
      <c r="A1247" s="27">
        <v>40324</v>
      </c>
      <c r="B1247" s="13">
        <v>372</v>
      </c>
    </row>
    <row r="1248" spans="1:2">
      <c r="A1248" s="27">
        <v>40325</v>
      </c>
      <c r="B1248" s="13">
        <v>373</v>
      </c>
    </row>
    <row r="1249" spans="1:2">
      <c r="A1249" s="27">
        <v>40326</v>
      </c>
      <c r="B1249" s="13">
        <v>359</v>
      </c>
    </row>
    <row r="1250" spans="1:2">
      <c r="A1250" s="27">
        <v>40327</v>
      </c>
      <c r="B1250" s="13">
        <v>359</v>
      </c>
    </row>
    <row r="1251" spans="1:2">
      <c r="A1251" s="27">
        <v>40328</v>
      </c>
      <c r="B1251" s="13">
        <v>359</v>
      </c>
    </row>
    <row r="1252" spans="1:2">
      <c r="A1252" s="27">
        <v>40329</v>
      </c>
      <c r="B1252" s="13">
        <v>359</v>
      </c>
    </row>
    <row r="1253" spans="1:2">
      <c r="A1253" s="27">
        <v>40330</v>
      </c>
      <c r="B1253" s="13">
        <v>354</v>
      </c>
    </row>
    <row r="1254" spans="1:2">
      <c r="A1254" s="27">
        <v>40331</v>
      </c>
      <c r="B1254" s="13">
        <v>348</v>
      </c>
    </row>
    <row r="1255" spans="1:2">
      <c r="A1255" s="27">
        <v>40332</v>
      </c>
      <c r="B1255" s="13">
        <v>350</v>
      </c>
    </row>
    <row r="1256" spans="1:2">
      <c r="A1256" s="27">
        <v>40333</v>
      </c>
      <c r="B1256" s="13">
        <v>340</v>
      </c>
    </row>
    <row r="1257" spans="1:2">
      <c r="A1257" s="27">
        <v>40334</v>
      </c>
      <c r="B1257" s="13">
        <v>340</v>
      </c>
    </row>
    <row r="1258" spans="1:2">
      <c r="A1258" s="27">
        <v>40335</v>
      </c>
      <c r="B1258" s="13">
        <v>340</v>
      </c>
    </row>
    <row r="1259" spans="1:2">
      <c r="A1259" s="27">
        <v>40336</v>
      </c>
      <c r="B1259" s="13">
        <v>336</v>
      </c>
    </row>
    <row r="1260" spans="1:2">
      <c r="A1260" s="27">
        <v>40337</v>
      </c>
      <c r="B1260" s="13">
        <v>337</v>
      </c>
    </row>
    <row r="1261" spans="1:2">
      <c r="A1261" s="27">
        <v>40338</v>
      </c>
      <c r="B1261" s="13">
        <v>338</v>
      </c>
    </row>
    <row r="1262" spans="1:2">
      <c r="A1262" s="27">
        <v>40339</v>
      </c>
      <c r="B1262" s="13">
        <v>343</v>
      </c>
    </row>
    <row r="1263" spans="1:2">
      <c r="A1263" s="27">
        <v>40340</v>
      </c>
      <c r="B1263" s="13">
        <v>350</v>
      </c>
    </row>
    <row r="1264" spans="1:2">
      <c r="A1264" s="27">
        <v>40341</v>
      </c>
      <c r="B1264" s="13">
        <v>350</v>
      </c>
    </row>
    <row r="1265" spans="1:2">
      <c r="A1265" s="27">
        <v>40342</v>
      </c>
      <c r="B1265" s="13">
        <v>350</v>
      </c>
    </row>
    <row r="1266" spans="1:2">
      <c r="A1266" s="27">
        <v>40343</v>
      </c>
      <c r="B1266" s="13">
        <v>354</v>
      </c>
    </row>
    <row r="1267" spans="1:2">
      <c r="A1267" s="27">
        <v>40344</v>
      </c>
      <c r="B1267" s="13">
        <v>354</v>
      </c>
    </row>
    <row r="1268" spans="1:2">
      <c r="A1268" s="27">
        <v>40345</v>
      </c>
      <c r="B1268" s="13">
        <v>356</v>
      </c>
    </row>
    <row r="1269" spans="1:2">
      <c r="A1269" s="27">
        <v>40346</v>
      </c>
      <c r="B1269" s="13">
        <v>358</v>
      </c>
    </row>
    <row r="1270" spans="1:2">
      <c r="A1270" s="27">
        <v>40347</v>
      </c>
      <c r="B1270" s="13">
        <v>361</v>
      </c>
    </row>
    <row r="1271" spans="1:2">
      <c r="A1271" s="27">
        <v>40348</v>
      </c>
      <c r="B1271" s="13">
        <v>361</v>
      </c>
    </row>
    <row r="1272" spans="1:2">
      <c r="A1272" s="27">
        <v>40349</v>
      </c>
      <c r="B1272" s="13">
        <v>361</v>
      </c>
    </row>
    <row r="1273" spans="1:2">
      <c r="A1273" s="27">
        <v>40350</v>
      </c>
      <c r="B1273" s="13">
        <v>355</v>
      </c>
    </row>
    <row r="1274" spans="1:2">
      <c r="A1274" s="27">
        <v>40351</v>
      </c>
      <c r="B1274" s="13">
        <v>352</v>
      </c>
    </row>
    <row r="1275" spans="1:2">
      <c r="A1275" s="27">
        <v>40352</v>
      </c>
      <c r="B1275" s="13">
        <v>356</v>
      </c>
    </row>
    <row r="1276" spans="1:2">
      <c r="A1276" s="27">
        <v>40353</v>
      </c>
      <c r="B1276" s="13">
        <v>354</v>
      </c>
    </row>
    <row r="1277" spans="1:2">
      <c r="A1277" s="27">
        <v>40354</v>
      </c>
      <c r="B1277" s="13">
        <v>350</v>
      </c>
    </row>
    <row r="1278" spans="1:2">
      <c r="A1278" s="27">
        <v>40355</v>
      </c>
      <c r="B1278" s="13">
        <v>350</v>
      </c>
    </row>
    <row r="1279" spans="1:2">
      <c r="A1279" s="27">
        <v>40356</v>
      </c>
      <c r="B1279" s="13">
        <v>350</v>
      </c>
    </row>
    <row r="1280" spans="1:2">
      <c r="A1280" s="27">
        <v>40357</v>
      </c>
      <c r="B1280" s="13">
        <v>342</v>
      </c>
    </row>
    <row r="1281" spans="1:2">
      <c r="A1281" s="27">
        <v>40358</v>
      </c>
      <c r="B1281" s="13">
        <v>333</v>
      </c>
    </row>
    <row r="1282" spans="1:2">
      <c r="A1282" s="27">
        <v>40359</v>
      </c>
      <c r="B1282" s="13">
        <v>363</v>
      </c>
    </row>
    <row r="1283" spans="1:2">
      <c r="A1283" s="27">
        <v>40360</v>
      </c>
      <c r="B1283" s="13">
        <v>372</v>
      </c>
    </row>
    <row r="1284" spans="1:2">
      <c r="A1284" s="27">
        <v>40361</v>
      </c>
      <c r="B1284" s="13">
        <v>372</v>
      </c>
    </row>
    <row r="1285" spans="1:2">
      <c r="A1285" s="27">
        <v>40362</v>
      </c>
      <c r="B1285" s="13">
        <v>372</v>
      </c>
    </row>
    <row r="1286" spans="1:2">
      <c r="A1286" s="27">
        <v>40363</v>
      </c>
      <c r="B1286" s="13">
        <v>372</v>
      </c>
    </row>
    <row r="1287" spans="1:2">
      <c r="A1287" s="27">
        <v>40364</v>
      </c>
      <c r="B1287" s="13">
        <v>372</v>
      </c>
    </row>
    <row r="1288" spans="1:2">
      <c r="A1288" s="27">
        <v>40365</v>
      </c>
      <c r="B1288" s="13">
        <v>368</v>
      </c>
    </row>
    <row r="1289" spans="1:2">
      <c r="A1289" s="27">
        <v>40366</v>
      </c>
      <c r="B1289" s="13">
        <v>378</v>
      </c>
    </row>
    <row r="1290" spans="1:2">
      <c r="A1290" s="27">
        <v>40367</v>
      </c>
      <c r="B1290" s="13">
        <v>386</v>
      </c>
    </row>
    <row r="1291" spans="1:2">
      <c r="A1291" s="27">
        <v>40368</v>
      </c>
      <c r="B1291" s="13">
        <v>384</v>
      </c>
    </row>
    <row r="1292" spans="1:2">
      <c r="A1292" s="27">
        <v>40369</v>
      </c>
      <c r="B1292" s="13">
        <v>384</v>
      </c>
    </row>
    <row r="1293" spans="1:2">
      <c r="A1293" s="27">
        <v>40370</v>
      </c>
      <c r="B1293" s="13">
        <v>384</v>
      </c>
    </row>
    <row r="1294" spans="1:2">
      <c r="A1294" s="27">
        <v>40371</v>
      </c>
      <c r="B1294" s="13">
        <v>380</v>
      </c>
    </row>
    <row r="1295" spans="1:2">
      <c r="A1295" s="27">
        <v>40372</v>
      </c>
      <c r="B1295" s="13">
        <v>375</v>
      </c>
    </row>
    <row r="1296" spans="1:2">
      <c r="A1296" s="27">
        <v>40373</v>
      </c>
      <c r="B1296" s="13">
        <v>384</v>
      </c>
    </row>
    <row r="1297" spans="1:2">
      <c r="A1297" s="27">
        <v>40374</v>
      </c>
      <c r="B1297" s="13">
        <v>392</v>
      </c>
    </row>
    <row r="1298" spans="1:2">
      <c r="A1298" s="27">
        <v>40375</v>
      </c>
      <c r="B1298" s="13">
        <v>395</v>
      </c>
    </row>
    <row r="1299" spans="1:2">
      <c r="A1299" s="27">
        <v>40376</v>
      </c>
      <c r="B1299" s="13">
        <v>395</v>
      </c>
    </row>
    <row r="1300" spans="1:2">
      <c r="A1300" s="27">
        <v>40377</v>
      </c>
      <c r="B1300" s="13">
        <v>395</v>
      </c>
    </row>
    <row r="1301" spans="1:2">
      <c r="A1301" s="27">
        <v>40378</v>
      </c>
      <c r="B1301" s="13">
        <v>382</v>
      </c>
    </row>
    <row r="1302" spans="1:2">
      <c r="A1302" s="27">
        <v>40379</v>
      </c>
      <c r="B1302" s="13">
        <v>374</v>
      </c>
    </row>
    <row r="1303" spans="1:2">
      <c r="A1303" s="27">
        <v>40380</v>
      </c>
      <c r="B1303" s="13">
        <v>380</v>
      </c>
    </row>
    <row r="1304" spans="1:2">
      <c r="A1304" s="27">
        <v>40381</v>
      </c>
      <c r="B1304" s="13">
        <v>376</v>
      </c>
    </row>
    <row r="1305" spans="1:2">
      <c r="A1305" s="27">
        <v>40382</v>
      </c>
      <c r="B1305" s="13">
        <v>371</v>
      </c>
    </row>
    <row r="1306" spans="1:2">
      <c r="A1306" s="27">
        <v>40383</v>
      </c>
      <c r="B1306" s="13">
        <v>371</v>
      </c>
    </row>
    <row r="1307" spans="1:2">
      <c r="A1307" s="27">
        <v>40384</v>
      </c>
      <c r="B1307" s="13">
        <v>371</v>
      </c>
    </row>
    <row r="1308" spans="1:2">
      <c r="A1308" s="27">
        <v>40385</v>
      </c>
      <c r="B1308" s="13">
        <v>364</v>
      </c>
    </row>
    <row r="1309" spans="1:2">
      <c r="A1309" s="27">
        <v>40386</v>
      </c>
      <c r="B1309" s="13">
        <v>363</v>
      </c>
    </row>
    <row r="1310" spans="1:2">
      <c r="A1310" s="27">
        <v>40387</v>
      </c>
      <c r="B1310" s="13">
        <v>376</v>
      </c>
    </row>
    <row r="1311" spans="1:2">
      <c r="A1311" s="27">
        <v>40388</v>
      </c>
      <c r="B1311" s="13">
        <v>379</v>
      </c>
    </row>
    <row r="1312" spans="1:2">
      <c r="A1312" s="27">
        <v>40389</v>
      </c>
      <c r="B1312" s="13">
        <v>393</v>
      </c>
    </row>
    <row r="1313" spans="1:2">
      <c r="A1313" s="27">
        <v>40390</v>
      </c>
      <c r="B1313" s="13">
        <v>393</v>
      </c>
    </row>
    <row r="1314" spans="1:2">
      <c r="A1314" s="27">
        <v>40391</v>
      </c>
      <c r="B1314" s="13">
        <v>393</v>
      </c>
    </row>
    <row r="1315" spans="1:2">
      <c r="A1315" s="27">
        <v>40392</v>
      </c>
      <c r="B1315" s="13">
        <v>390</v>
      </c>
    </row>
    <row r="1316" spans="1:2">
      <c r="A1316" s="27">
        <v>40393</v>
      </c>
      <c r="B1316" s="13">
        <v>390</v>
      </c>
    </row>
    <row r="1317" spans="1:2">
      <c r="A1317" s="27">
        <v>40394</v>
      </c>
      <c r="B1317" s="13">
        <v>400</v>
      </c>
    </row>
    <row r="1318" spans="1:2">
      <c r="A1318" s="27">
        <v>40395</v>
      </c>
      <c r="B1318" s="13">
        <v>404</v>
      </c>
    </row>
    <row r="1319" spans="1:2">
      <c r="A1319" s="27">
        <v>40396</v>
      </c>
      <c r="B1319" s="13">
        <v>405</v>
      </c>
    </row>
    <row r="1320" spans="1:2">
      <c r="A1320" s="27">
        <v>40397</v>
      </c>
      <c r="B1320" s="13">
        <v>405</v>
      </c>
    </row>
    <row r="1321" spans="1:2">
      <c r="A1321" s="27">
        <v>40398</v>
      </c>
      <c r="B1321" s="13">
        <v>405</v>
      </c>
    </row>
    <row r="1322" spans="1:2">
      <c r="A1322" s="27">
        <v>40399</v>
      </c>
      <c r="B1322" s="13">
        <v>403</v>
      </c>
    </row>
    <row r="1323" spans="1:2">
      <c r="A1323" s="27">
        <v>40400</v>
      </c>
      <c r="B1323" s="13">
        <v>394</v>
      </c>
    </row>
    <row r="1324" spans="1:2">
      <c r="A1324" s="27">
        <v>40401</v>
      </c>
      <c r="B1324" s="13">
        <v>396</v>
      </c>
    </row>
    <row r="1325" spans="1:2">
      <c r="A1325" s="27">
        <v>40402</v>
      </c>
      <c r="B1325" s="13">
        <v>406</v>
      </c>
    </row>
    <row r="1326" spans="1:2">
      <c r="A1326" s="27">
        <v>40403</v>
      </c>
      <c r="B1326" s="13">
        <v>412</v>
      </c>
    </row>
    <row r="1327" spans="1:2">
      <c r="A1327" s="27">
        <v>40404</v>
      </c>
      <c r="B1327" s="13">
        <v>412</v>
      </c>
    </row>
    <row r="1328" spans="1:2">
      <c r="A1328" s="27">
        <v>40405</v>
      </c>
      <c r="B1328" s="13">
        <v>412</v>
      </c>
    </row>
    <row r="1329" spans="1:2">
      <c r="A1329" s="27">
        <v>40406</v>
      </c>
      <c r="B1329" s="13">
        <v>407</v>
      </c>
    </row>
    <row r="1330" spans="1:2">
      <c r="A1330" s="27">
        <v>40407</v>
      </c>
      <c r="B1330" s="13">
        <v>415</v>
      </c>
    </row>
    <row r="1331" spans="1:2">
      <c r="A1331" s="27">
        <v>40408</v>
      </c>
      <c r="B1331" s="13">
        <v>418</v>
      </c>
    </row>
    <row r="1332" spans="1:2">
      <c r="A1332" s="27">
        <v>40409</v>
      </c>
      <c r="B1332" s="13">
        <v>414</v>
      </c>
    </row>
    <row r="1333" spans="1:2">
      <c r="A1333" s="27">
        <v>40410</v>
      </c>
      <c r="B1333" s="13">
        <v>421</v>
      </c>
    </row>
    <row r="1334" spans="1:2">
      <c r="A1334" s="27">
        <v>40411</v>
      </c>
      <c r="B1334" s="13">
        <v>421</v>
      </c>
    </row>
    <row r="1335" spans="1:2">
      <c r="A1335" s="27">
        <v>40412</v>
      </c>
      <c r="B1335" s="13">
        <v>421</v>
      </c>
    </row>
    <row r="1336" spans="1:2">
      <c r="A1336" s="27">
        <v>40413</v>
      </c>
      <c r="B1336" s="13">
        <v>417</v>
      </c>
    </row>
    <row r="1337" spans="1:2">
      <c r="A1337" s="27">
        <v>40414</v>
      </c>
      <c r="B1337" s="13">
        <v>405</v>
      </c>
    </row>
    <row r="1338" spans="1:2">
      <c r="A1338" s="27">
        <v>40415</v>
      </c>
      <c r="B1338" s="13">
        <v>405</v>
      </c>
    </row>
    <row r="1339" spans="1:2">
      <c r="A1339" s="27">
        <v>40416</v>
      </c>
      <c r="B1339" s="13">
        <v>416</v>
      </c>
    </row>
    <row r="1340" spans="1:2">
      <c r="A1340" s="27">
        <v>40417</v>
      </c>
      <c r="B1340" s="13">
        <v>421</v>
      </c>
    </row>
    <row r="1341" spans="1:2">
      <c r="A1341" s="27">
        <v>40418</v>
      </c>
      <c r="B1341" s="13">
        <v>421</v>
      </c>
    </row>
    <row r="1342" spans="1:2">
      <c r="A1342" s="27">
        <v>40419</v>
      </c>
      <c r="B1342" s="13">
        <v>421</v>
      </c>
    </row>
    <row r="1343" spans="1:2">
      <c r="A1343" s="27">
        <v>40420</v>
      </c>
      <c r="B1343" s="13">
        <v>426</v>
      </c>
    </row>
    <row r="1344" spans="1:2">
      <c r="A1344" s="27">
        <v>40421</v>
      </c>
      <c r="B1344" s="13">
        <v>424</v>
      </c>
    </row>
    <row r="1345" spans="1:2">
      <c r="A1345" s="27">
        <v>40422</v>
      </c>
      <c r="B1345" s="13">
        <v>432</v>
      </c>
    </row>
    <row r="1346" spans="1:2">
      <c r="A1346" s="27">
        <v>40423</v>
      </c>
      <c r="B1346" s="13">
        <v>433</v>
      </c>
    </row>
    <row r="1347" spans="1:2">
      <c r="A1347" s="27">
        <v>40424</v>
      </c>
      <c r="B1347" s="13">
        <v>450</v>
      </c>
    </row>
    <row r="1348" spans="1:2">
      <c r="A1348" s="27">
        <v>40425</v>
      </c>
      <c r="B1348" s="13">
        <v>450</v>
      </c>
    </row>
    <row r="1349" spans="1:2">
      <c r="A1349" s="27">
        <v>40426</v>
      </c>
      <c r="B1349" s="13">
        <v>450</v>
      </c>
    </row>
    <row r="1350" spans="1:2">
      <c r="A1350" s="27">
        <v>40427</v>
      </c>
      <c r="B1350" s="13">
        <v>450</v>
      </c>
    </row>
    <row r="1351" spans="1:2">
      <c r="A1351" s="27">
        <v>40428</v>
      </c>
      <c r="B1351" s="13">
        <v>452</v>
      </c>
    </row>
    <row r="1352" spans="1:2">
      <c r="A1352" s="27">
        <v>40429</v>
      </c>
      <c r="B1352" s="13">
        <v>448</v>
      </c>
    </row>
    <row r="1353" spans="1:2">
      <c r="A1353" s="27">
        <v>40430</v>
      </c>
      <c r="B1353" s="13">
        <v>471</v>
      </c>
    </row>
    <row r="1354" spans="1:2">
      <c r="A1354" s="27">
        <v>40431</v>
      </c>
      <c r="B1354" s="13">
        <v>478</v>
      </c>
    </row>
    <row r="1355" spans="1:2">
      <c r="A1355" s="27">
        <v>40432</v>
      </c>
      <c r="B1355" s="13">
        <v>478</v>
      </c>
    </row>
    <row r="1356" spans="1:2">
      <c r="A1356" s="27">
        <v>40433</v>
      </c>
      <c r="B1356" s="13">
        <v>478</v>
      </c>
    </row>
    <row r="1357" spans="1:2">
      <c r="A1357" s="27">
        <v>40434</v>
      </c>
      <c r="B1357" s="13">
        <v>484</v>
      </c>
    </row>
    <row r="1358" spans="1:2">
      <c r="A1358" s="27">
        <v>40435</v>
      </c>
      <c r="B1358" s="13">
        <v>495</v>
      </c>
    </row>
    <row r="1359" spans="1:2">
      <c r="A1359" s="27">
        <v>40436</v>
      </c>
      <c r="B1359" s="13">
        <v>495</v>
      </c>
    </row>
    <row r="1360" spans="1:2">
      <c r="A1360" s="27">
        <v>40437</v>
      </c>
      <c r="B1360" s="13">
        <v>496</v>
      </c>
    </row>
    <row r="1361" spans="1:2">
      <c r="A1361" s="27">
        <v>40438</v>
      </c>
      <c r="B1361" s="13">
        <v>513</v>
      </c>
    </row>
    <row r="1362" spans="1:2">
      <c r="A1362" s="27">
        <v>40439</v>
      </c>
      <c r="B1362" s="13">
        <v>513</v>
      </c>
    </row>
    <row r="1363" spans="1:2">
      <c r="A1363" s="27">
        <v>40440</v>
      </c>
      <c r="B1363" s="13">
        <v>513</v>
      </c>
    </row>
    <row r="1364" spans="1:2">
      <c r="A1364" s="27">
        <v>40441</v>
      </c>
      <c r="B1364" s="13">
        <v>508</v>
      </c>
    </row>
    <row r="1365" spans="1:2">
      <c r="A1365" s="27">
        <v>40442</v>
      </c>
      <c r="B1365" s="13">
        <v>505</v>
      </c>
    </row>
    <row r="1366" spans="1:2">
      <c r="A1366" s="27">
        <v>40443</v>
      </c>
      <c r="B1366" s="13">
        <v>505</v>
      </c>
    </row>
    <row r="1367" spans="1:2">
      <c r="A1367" s="27">
        <v>40444</v>
      </c>
      <c r="B1367" s="13">
        <v>499</v>
      </c>
    </row>
    <row r="1368" spans="1:2">
      <c r="A1368" s="27">
        <v>40445</v>
      </c>
      <c r="B1368" s="13">
        <v>522</v>
      </c>
    </row>
    <row r="1369" spans="1:2">
      <c r="A1369" s="27">
        <v>40446</v>
      </c>
      <c r="B1369" s="13">
        <v>522</v>
      </c>
    </row>
    <row r="1370" spans="1:2">
      <c r="A1370" s="27">
        <v>40447</v>
      </c>
      <c r="B1370" s="13">
        <v>522</v>
      </c>
    </row>
    <row r="1371" spans="1:2">
      <c r="A1371" s="27">
        <v>40448</v>
      </c>
      <c r="B1371" s="13">
        <v>513</v>
      </c>
    </row>
    <row r="1372" spans="1:2">
      <c r="A1372" s="27">
        <v>40449</v>
      </c>
      <c r="B1372" s="13">
        <v>500</v>
      </c>
    </row>
    <row r="1373" spans="1:2">
      <c r="A1373" s="27">
        <v>40450</v>
      </c>
      <c r="B1373" s="13">
        <v>505</v>
      </c>
    </row>
    <row r="1374" spans="1:2">
      <c r="A1374" s="27">
        <v>40451</v>
      </c>
      <c r="B1374" s="13">
        <v>496</v>
      </c>
    </row>
    <row r="1375" spans="1:2">
      <c r="A1375" s="27">
        <v>40452</v>
      </c>
      <c r="B1375" s="13">
        <v>466</v>
      </c>
    </row>
    <row r="1376" spans="1:2">
      <c r="A1376" s="27">
        <v>40453</v>
      </c>
      <c r="B1376" s="13">
        <v>466</v>
      </c>
    </row>
    <row r="1377" spans="1:2">
      <c r="A1377" s="27">
        <v>40454</v>
      </c>
      <c r="B1377" s="13">
        <v>466</v>
      </c>
    </row>
    <row r="1378" spans="1:2">
      <c r="A1378" s="27">
        <v>40455</v>
      </c>
      <c r="B1378" s="13">
        <v>471</v>
      </c>
    </row>
    <row r="1379" spans="1:2">
      <c r="A1379" s="27">
        <v>40456</v>
      </c>
      <c r="B1379" s="13">
        <v>491</v>
      </c>
    </row>
    <row r="1380" spans="1:2">
      <c r="A1380" s="27">
        <v>40457</v>
      </c>
      <c r="B1380" s="13">
        <v>488</v>
      </c>
    </row>
    <row r="1381" spans="1:2">
      <c r="A1381" s="27">
        <v>40458</v>
      </c>
      <c r="B1381" s="13">
        <v>498</v>
      </c>
    </row>
    <row r="1382" spans="1:2">
      <c r="A1382" s="27">
        <v>40459</v>
      </c>
      <c r="B1382" s="13">
        <v>528</v>
      </c>
    </row>
    <row r="1383" spans="1:2">
      <c r="A1383" s="27">
        <v>40460</v>
      </c>
      <c r="B1383" s="13">
        <v>528</v>
      </c>
    </row>
    <row r="1384" spans="1:2">
      <c r="A1384" s="27">
        <v>40461</v>
      </c>
      <c r="B1384" s="13">
        <v>528</v>
      </c>
    </row>
    <row r="1385" spans="1:2">
      <c r="A1385" s="27">
        <v>40462</v>
      </c>
      <c r="B1385" s="13">
        <v>556</v>
      </c>
    </row>
    <row r="1386" spans="1:2">
      <c r="A1386" s="27">
        <v>40463</v>
      </c>
      <c r="B1386" s="13">
        <v>579</v>
      </c>
    </row>
    <row r="1387" spans="1:2">
      <c r="A1387" s="27">
        <v>40464</v>
      </c>
      <c r="B1387" s="13">
        <v>569</v>
      </c>
    </row>
    <row r="1388" spans="1:2">
      <c r="A1388" s="27">
        <v>40465</v>
      </c>
      <c r="B1388" s="13">
        <v>567</v>
      </c>
    </row>
    <row r="1389" spans="1:2">
      <c r="A1389" s="27">
        <v>40466</v>
      </c>
      <c r="B1389" s="13">
        <v>563</v>
      </c>
    </row>
    <row r="1390" spans="1:2">
      <c r="A1390" s="27">
        <v>40467</v>
      </c>
      <c r="B1390" s="13">
        <v>563</v>
      </c>
    </row>
    <row r="1391" spans="1:2">
      <c r="A1391" s="27">
        <v>40468</v>
      </c>
      <c r="B1391" s="13">
        <v>563</v>
      </c>
    </row>
    <row r="1392" spans="1:2">
      <c r="A1392" s="27">
        <v>40469</v>
      </c>
      <c r="B1392" s="13">
        <v>557</v>
      </c>
    </row>
    <row r="1393" spans="1:2">
      <c r="A1393" s="27">
        <v>40470</v>
      </c>
      <c r="B1393" s="13">
        <v>546</v>
      </c>
    </row>
    <row r="1394" spans="1:2">
      <c r="A1394" s="27">
        <v>40471</v>
      </c>
      <c r="B1394" s="13">
        <v>574</v>
      </c>
    </row>
    <row r="1395" spans="1:2">
      <c r="A1395" s="27">
        <v>40472</v>
      </c>
      <c r="B1395" s="13">
        <v>564</v>
      </c>
    </row>
    <row r="1396" spans="1:2">
      <c r="A1396" s="27">
        <v>40473</v>
      </c>
      <c r="B1396" s="13">
        <v>560</v>
      </c>
    </row>
    <row r="1397" spans="1:2">
      <c r="A1397" s="27">
        <v>40474</v>
      </c>
      <c r="B1397" s="13">
        <v>560</v>
      </c>
    </row>
    <row r="1398" spans="1:2">
      <c r="A1398" s="27">
        <v>40475</v>
      </c>
      <c r="B1398" s="13">
        <v>560</v>
      </c>
    </row>
    <row r="1399" spans="1:2">
      <c r="A1399" s="27">
        <v>40476</v>
      </c>
      <c r="B1399" s="13">
        <v>569</v>
      </c>
    </row>
    <row r="1400" spans="1:2">
      <c r="A1400" s="27">
        <v>40477</v>
      </c>
      <c r="B1400" s="13">
        <v>571</v>
      </c>
    </row>
    <row r="1401" spans="1:2">
      <c r="A1401" s="27">
        <v>40478</v>
      </c>
      <c r="B1401" s="13">
        <v>577</v>
      </c>
    </row>
    <row r="1402" spans="1:2">
      <c r="A1402" s="27">
        <v>40479</v>
      </c>
      <c r="B1402" s="13">
        <v>579</v>
      </c>
    </row>
    <row r="1403" spans="1:2">
      <c r="A1403" s="27">
        <v>40480</v>
      </c>
      <c r="B1403" s="13">
        <v>582</v>
      </c>
    </row>
    <row r="1404" spans="1:2">
      <c r="A1404" s="27">
        <v>40481</v>
      </c>
      <c r="B1404" s="13">
        <v>582</v>
      </c>
    </row>
    <row r="1405" spans="1:2">
      <c r="A1405" s="27">
        <v>40482</v>
      </c>
      <c r="B1405" s="13">
        <v>582</v>
      </c>
    </row>
    <row r="1406" spans="1:2">
      <c r="A1406" s="27">
        <v>40483</v>
      </c>
      <c r="B1406" s="13">
        <v>577</v>
      </c>
    </row>
    <row r="1407" spans="1:2">
      <c r="A1407" s="27">
        <v>40484</v>
      </c>
      <c r="B1407" s="13">
        <v>576</v>
      </c>
    </row>
    <row r="1408" spans="1:2">
      <c r="A1408" s="27">
        <v>40485</v>
      </c>
      <c r="B1408" s="13">
        <v>581</v>
      </c>
    </row>
    <row r="1409" spans="1:2">
      <c r="A1409" s="27">
        <v>40486</v>
      </c>
      <c r="B1409" s="13">
        <v>590</v>
      </c>
    </row>
    <row r="1410" spans="1:2">
      <c r="A1410" s="27">
        <v>40487</v>
      </c>
      <c r="B1410" s="13">
        <v>588</v>
      </c>
    </row>
    <row r="1411" spans="1:2">
      <c r="A1411" s="27">
        <v>40488</v>
      </c>
      <c r="B1411" s="13">
        <v>588</v>
      </c>
    </row>
    <row r="1412" spans="1:2">
      <c r="A1412" s="27">
        <v>40489</v>
      </c>
      <c r="B1412" s="13">
        <v>588</v>
      </c>
    </row>
    <row r="1413" spans="1:2">
      <c r="A1413" s="27">
        <v>40490</v>
      </c>
      <c r="B1413" s="13">
        <v>585</v>
      </c>
    </row>
    <row r="1414" spans="1:2">
      <c r="A1414" s="27">
        <v>40491</v>
      </c>
      <c r="B1414" s="13">
        <v>576</v>
      </c>
    </row>
    <row r="1415" spans="1:2">
      <c r="A1415" s="27">
        <v>40492</v>
      </c>
      <c r="B1415" s="13">
        <v>567</v>
      </c>
    </row>
    <row r="1416" spans="1:2">
      <c r="A1416" s="27">
        <v>40493</v>
      </c>
      <c r="B1416" s="13">
        <v>564</v>
      </c>
    </row>
    <row r="1417" spans="1:2">
      <c r="A1417" s="27">
        <v>40494</v>
      </c>
      <c r="B1417" s="13">
        <v>534</v>
      </c>
    </row>
    <row r="1418" spans="1:2">
      <c r="A1418" s="27">
        <v>40495</v>
      </c>
      <c r="B1418" s="13">
        <v>534</v>
      </c>
    </row>
    <row r="1419" spans="1:2">
      <c r="A1419" s="27">
        <v>40496</v>
      </c>
      <c r="B1419" s="13">
        <v>534</v>
      </c>
    </row>
    <row r="1420" spans="1:2">
      <c r="A1420" s="27">
        <v>40497</v>
      </c>
      <c r="B1420" s="13">
        <v>556</v>
      </c>
    </row>
    <row r="1421" spans="1:2">
      <c r="A1421" s="27">
        <v>40498</v>
      </c>
      <c r="B1421" s="13">
        <v>526</v>
      </c>
    </row>
    <row r="1422" spans="1:2">
      <c r="A1422" s="27">
        <v>40499</v>
      </c>
      <c r="B1422" s="13">
        <v>526</v>
      </c>
    </row>
    <row r="1423" spans="1:2">
      <c r="A1423" s="27">
        <v>40500</v>
      </c>
      <c r="B1423" s="13">
        <v>542</v>
      </c>
    </row>
    <row r="1424" spans="1:2">
      <c r="A1424" s="27">
        <v>40501</v>
      </c>
      <c r="B1424" s="13">
        <v>521</v>
      </c>
    </row>
    <row r="1425" spans="1:2">
      <c r="A1425" s="27">
        <v>40502</v>
      </c>
      <c r="B1425" s="13">
        <v>521</v>
      </c>
    </row>
    <row r="1426" spans="1:2">
      <c r="A1426" s="27">
        <v>40503</v>
      </c>
      <c r="B1426" s="13">
        <v>521</v>
      </c>
    </row>
    <row r="1427" spans="1:2">
      <c r="A1427" s="27">
        <v>40504</v>
      </c>
      <c r="B1427" s="13">
        <v>515</v>
      </c>
    </row>
    <row r="1428" spans="1:2">
      <c r="A1428" s="27">
        <v>40505</v>
      </c>
      <c r="B1428" s="13">
        <v>528</v>
      </c>
    </row>
    <row r="1429" spans="1:2">
      <c r="A1429" s="27">
        <v>40506</v>
      </c>
      <c r="B1429" s="13">
        <v>539</v>
      </c>
    </row>
    <row r="1430" spans="1:2">
      <c r="A1430" s="27">
        <v>40507</v>
      </c>
      <c r="B1430" s="13">
        <v>539</v>
      </c>
    </row>
    <row r="1431" spans="1:2">
      <c r="A1431" s="27">
        <v>40508</v>
      </c>
      <c r="B1431" s="13">
        <v>538</v>
      </c>
    </row>
    <row r="1432" spans="1:2">
      <c r="A1432" s="27">
        <v>40509</v>
      </c>
      <c r="B1432" s="13">
        <v>538</v>
      </c>
    </row>
    <row r="1433" spans="1:2">
      <c r="A1433" s="27">
        <v>40510</v>
      </c>
      <c r="B1433" s="13">
        <v>538</v>
      </c>
    </row>
    <row r="1434" spans="1:2">
      <c r="A1434" s="27">
        <v>40511</v>
      </c>
      <c r="B1434" s="13">
        <v>538</v>
      </c>
    </row>
    <row r="1435" spans="1:2">
      <c r="A1435" s="27">
        <v>40512</v>
      </c>
      <c r="B1435" s="13">
        <v>530</v>
      </c>
    </row>
    <row r="1436" spans="1:2">
      <c r="A1436" s="27">
        <v>40513</v>
      </c>
      <c r="B1436" s="13">
        <v>552</v>
      </c>
    </row>
    <row r="1437" spans="1:2">
      <c r="A1437" s="27">
        <v>40514</v>
      </c>
      <c r="B1437" s="13">
        <v>541</v>
      </c>
    </row>
    <row r="1438" spans="1:2">
      <c r="A1438" s="27">
        <v>40515</v>
      </c>
      <c r="B1438" s="13">
        <v>559</v>
      </c>
    </row>
    <row r="1439" spans="1:2">
      <c r="A1439" s="27">
        <v>40516</v>
      </c>
      <c r="B1439" s="13">
        <v>559</v>
      </c>
    </row>
    <row r="1440" spans="1:2">
      <c r="A1440" s="27">
        <v>40517</v>
      </c>
      <c r="B1440" s="13">
        <v>559</v>
      </c>
    </row>
    <row r="1441" spans="1:2">
      <c r="A1441" s="27">
        <v>40518</v>
      </c>
      <c r="B1441" s="13">
        <v>554</v>
      </c>
    </row>
    <row r="1442" spans="1:2">
      <c r="A1442" s="27">
        <v>40519</v>
      </c>
      <c r="B1442" s="13">
        <v>547</v>
      </c>
    </row>
    <row r="1443" spans="1:2">
      <c r="A1443" s="27">
        <v>40520</v>
      </c>
      <c r="B1443" s="13">
        <v>560</v>
      </c>
    </row>
    <row r="1444" spans="1:2">
      <c r="A1444" s="27">
        <v>40521</v>
      </c>
      <c r="B1444" s="13">
        <v>574</v>
      </c>
    </row>
    <row r="1445" spans="1:2">
      <c r="A1445" s="27">
        <v>40522</v>
      </c>
      <c r="B1445" s="13">
        <v>574</v>
      </c>
    </row>
    <row r="1446" spans="1:2">
      <c r="A1446" s="27">
        <v>40523</v>
      </c>
      <c r="B1446" s="13">
        <v>574</v>
      </c>
    </row>
    <row r="1447" spans="1:2">
      <c r="A1447" s="27">
        <v>40524</v>
      </c>
      <c r="B1447" s="13">
        <v>574</v>
      </c>
    </row>
    <row r="1448" spans="1:2">
      <c r="A1448" s="27">
        <v>40525</v>
      </c>
      <c r="B1448" s="13">
        <v>588</v>
      </c>
    </row>
    <row r="1449" spans="1:2">
      <c r="A1449" s="27">
        <v>40526</v>
      </c>
      <c r="B1449" s="13">
        <v>587</v>
      </c>
    </row>
    <row r="1450" spans="1:2">
      <c r="A1450" s="27">
        <v>40527</v>
      </c>
      <c r="B1450" s="13">
        <v>584</v>
      </c>
    </row>
    <row r="1451" spans="1:2">
      <c r="A1451" s="27">
        <v>40528</v>
      </c>
      <c r="B1451" s="13">
        <v>588</v>
      </c>
    </row>
    <row r="1452" spans="1:2">
      <c r="A1452" s="27">
        <v>40529</v>
      </c>
      <c r="B1452" s="13">
        <v>596</v>
      </c>
    </row>
    <row r="1453" spans="1:2">
      <c r="A1453" s="27">
        <v>40530</v>
      </c>
      <c r="B1453" s="13">
        <v>596</v>
      </c>
    </row>
    <row r="1454" spans="1:2">
      <c r="A1454" s="27">
        <v>40531</v>
      </c>
      <c r="B1454" s="13">
        <v>596</v>
      </c>
    </row>
    <row r="1455" spans="1:2">
      <c r="A1455" s="27">
        <v>40532</v>
      </c>
      <c r="B1455" s="13">
        <v>600</v>
      </c>
    </row>
    <row r="1456" spans="1:2">
      <c r="A1456" s="27">
        <v>40533</v>
      </c>
      <c r="B1456" s="13">
        <v>602</v>
      </c>
    </row>
    <row r="1457" spans="1:2">
      <c r="A1457" s="27">
        <v>40534</v>
      </c>
      <c r="B1457" s="13">
        <v>609</v>
      </c>
    </row>
    <row r="1458" spans="1:2">
      <c r="A1458" s="27">
        <v>40535</v>
      </c>
      <c r="B1458" s="13">
        <v>614</v>
      </c>
    </row>
    <row r="1459" spans="1:2">
      <c r="A1459" s="27">
        <v>40536</v>
      </c>
      <c r="B1459" s="13">
        <v>614</v>
      </c>
    </row>
    <row r="1460" spans="1:2">
      <c r="A1460" s="27">
        <v>40537</v>
      </c>
      <c r="B1460" s="13">
        <v>614</v>
      </c>
    </row>
    <row r="1461" spans="1:2">
      <c r="A1461" s="27">
        <v>40538</v>
      </c>
      <c r="B1461" s="13">
        <v>614</v>
      </c>
    </row>
    <row r="1462" spans="1:2">
      <c r="A1462" s="27">
        <v>40539</v>
      </c>
      <c r="B1462" s="29">
        <v>615</v>
      </c>
    </row>
    <row r="1463" spans="1:2">
      <c r="A1463" s="27">
        <v>40540</v>
      </c>
      <c r="B1463" s="13">
        <v>623</v>
      </c>
    </row>
    <row r="1464" spans="1:2">
      <c r="A1464" s="27">
        <v>40541</v>
      </c>
      <c r="B1464" s="13">
        <v>624</v>
      </c>
    </row>
    <row r="1465" spans="1:2">
      <c r="A1465" s="27">
        <v>40542</v>
      </c>
      <c r="B1465" s="13">
        <v>616</v>
      </c>
    </row>
    <row r="1466" spans="1:2">
      <c r="A1466" s="27">
        <v>40543</v>
      </c>
      <c r="B1466" s="13">
        <v>629</v>
      </c>
    </row>
    <row r="1467" spans="1:2">
      <c r="A1467" s="27">
        <v>40544</v>
      </c>
      <c r="B1467" s="13">
        <v>629</v>
      </c>
    </row>
    <row r="1468" spans="1:2">
      <c r="A1468" s="27">
        <v>40545</v>
      </c>
      <c r="B1468" s="13">
        <v>629</v>
      </c>
    </row>
    <row r="1469" spans="1:2">
      <c r="A1469" s="27">
        <v>40546</v>
      </c>
      <c r="B1469" s="13">
        <v>620</v>
      </c>
    </row>
    <row r="1470" spans="1:2">
      <c r="A1470" s="27">
        <v>40547</v>
      </c>
      <c r="B1470" s="13">
        <v>608</v>
      </c>
    </row>
    <row r="1471" spans="1:2">
      <c r="A1471" s="27">
        <v>40548</v>
      </c>
      <c r="B1471" s="13">
        <v>619</v>
      </c>
    </row>
    <row r="1472" spans="1:2">
      <c r="A1472" s="27">
        <v>40549</v>
      </c>
      <c r="B1472" s="13">
        <v>602</v>
      </c>
    </row>
    <row r="1473" spans="1:2">
      <c r="A1473" s="27">
        <v>40550</v>
      </c>
      <c r="B1473" s="13">
        <v>595</v>
      </c>
    </row>
    <row r="1474" spans="1:2">
      <c r="A1474" s="27">
        <v>40551</v>
      </c>
      <c r="B1474" s="13">
        <v>595</v>
      </c>
    </row>
    <row r="1475" spans="1:2">
      <c r="A1475" s="27">
        <v>40552</v>
      </c>
      <c r="B1475" s="13">
        <v>595</v>
      </c>
    </row>
    <row r="1476" spans="1:2">
      <c r="A1476" s="27">
        <v>40553</v>
      </c>
      <c r="B1476" s="13">
        <v>607</v>
      </c>
    </row>
    <row r="1477" spans="1:2">
      <c r="A1477" s="27">
        <v>40554</v>
      </c>
      <c r="B1477" s="13">
        <v>607</v>
      </c>
    </row>
    <row r="1478" spans="1:2">
      <c r="A1478" s="27">
        <v>40555</v>
      </c>
      <c r="B1478" s="13">
        <v>631</v>
      </c>
    </row>
    <row r="1479" spans="1:2">
      <c r="A1479" s="27">
        <v>40556</v>
      </c>
      <c r="B1479" s="13">
        <v>642</v>
      </c>
    </row>
    <row r="1480" spans="1:2">
      <c r="A1480" s="27">
        <v>40557</v>
      </c>
      <c r="B1480" s="13">
        <v>649</v>
      </c>
    </row>
    <row r="1481" spans="1:2">
      <c r="A1481" s="27">
        <v>40558</v>
      </c>
      <c r="B1481" s="13">
        <v>649</v>
      </c>
    </row>
    <row r="1482" spans="1:2">
      <c r="A1482" s="27">
        <v>40559</v>
      </c>
      <c r="B1482" s="13">
        <v>649</v>
      </c>
    </row>
    <row r="1483" spans="1:2">
      <c r="A1483" s="27">
        <v>40560</v>
      </c>
      <c r="B1483" s="13">
        <v>649</v>
      </c>
    </row>
    <row r="1484" spans="1:2">
      <c r="A1484" s="27">
        <v>40561</v>
      </c>
      <c r="B1484" s="13">
        <v>660</v>
      </c>
    </row>
    <row r="1485" spans="1:2">
      <c r="A1485" s="27">
        <v>40562</v>
      </c>
      <c r="B1485" s="13">
        <v>641</v>
      </c>
    </row>
    <row r="1486" spans="1:2">
      <c r="A1486" s="27">
        <v>40563</v>
      </c>
      <c r="B1486" s="13">
        <v>654</v>
      </c>
    </row>
    <row r="1487" spans="1:2">
      <c r="A1487" s="27">
        <v>40564</v>
      </c>
      <c r="B1487" s="13">
        <v>657</v>
      </c>
    </row>
    <row r="1488" spans="1:2">
      <c r="A1488" s="27">
        <v>40565</v>
      </c>
      <c r="B1488" s="13">
        <v>657</v>
      </c>
    </row>
    <row r="1489" spans="1:2">
      <c r="A1489" s="27">
        <v>40566</v>
      </c>
      <c r="B1489" s="13">
        <v>657</v>
      </c>
    </row>
    <row r="1490" spans="1:2">
      <c r="A1490" s="27">
        <v>40567</v>
      </c>
      <c r="B1490" s="13">
        <v>655</v>
      </c>
    </row>
    <row r="1491" spans="1:2">
      <c r="A1491" s="27">
        <v>40568</v>
      </c>
      <c r="B1491" s="13">
        <v>644</v>
      </c>
    </row>
    <row r="1492" spans="1:2">
      <c r="A1492" s="27">
        <v>40569</v>
      </c>
      <c r="B1492" s="13">
        <v>658</v>
      </c>
    </row>
    <row r="1493" spans="1:2">
      <c r="A1493" s="27">
        <v>40570</v>
      </c>
      <c r="B1493" s="13">
        <v>651</v>
      </c>
    </row>
    <row r="1494" spans="1:2">
      <c r="A1494" s="27">
        <v>40571</v>
      </c>
      <c r="B1494" s="13">
        <v>644</v>
      </c>
    </row>
    <row r="1495" spans="1:2">
      <c r="A1495" s="27">
        <v>40572</v>
      </c>
      <c r="B1495" s="13">
        <v>644</v>
      </c>
    </row>
    <row r="1496" spans="1:2">
      <c r="A1496" s="27">
        <v>40573</v>
      </c>
      <c r="B1496" s="13">
        <v>644</v>
      </c>
    </row>
    <row r="1497" spans="1:2">
      <c r="A1497" s="27">
        <v>40574</v>
      </c>
      <c r="B1497" s="13">
        <v>660</v>
      </c>
    </row>
    <row r="1498" spans="1:2">
      <c r="A1498" s="27">
        <v>40575</v>
      </c>
      <c r="B1498" s="13">
        <v>666</v>
      </c>
    </row>
    <row r="1499" spans="1:2">
      <c r="A1499" s="27">
        <v>40576</v>
      </c>
      <c r="B1499" s="13">
        <v>669</v>
      </c>
    </row>
    <row r="1500" spans="1:2">
      <c r="A1500" s="27">
        <v>40577</v>
      </c>
      <c r="B1500" s="13">
        <v>662</v>
      </c>
    </row>
    <row r="1501" spans="1:2">
      <c r="A1501" s="27">
        <v>40578</v>
      </c>
      <c r="B1501" s="13">
        <v>678</v>
      </c>
    </row>
    <row r="1502" spans="1:2">
      <c r="A1502" s="27">
        <v>40579</v>
      </c>
      <c r="B1502" s="13">
        <v>678</v>
      </c>
    </row>
    <row r="1503" spans="1:2">
      <c r="A1503" s="27">
        <v>40580</v>
      </c>
      <c r="B1503" s="13">
        <v>678</v>
      </c>
    </row>
    <row r="1504" spans="1:2">
      <c r="A1504" s="27">
        <v>40581</v>
      </c>
      <c r="B1504" s="13">
        <v>675</v>
      </c>
    </row>
    <row r="1505" spans="1:2">
      <c r="A1505" s="27">
        <v>40582</v>
      </c>
      <c r="B1505" s="13">
        <v>674</v>
      </c>
    </row>
    <row r="1506" spans="1:2">
      <c r="A1506" s="27">
        <v>40583</v>
      </c>
      <c r="B1506" s="13">
        <v>698</v>
      </c>
    </row>
    <row r="1507" spans="1:2">
      <c r="A1507" s="27">
        <v>40584</v>
      </c>
      <c r="B1507" s="13">
        <v>698</v>
      </c>
    </row>
    <row r="1508" spans="1:2">
      <c r="A1508" s="27">
        <v>40585</v>
      </c>
      <c r="B1508" s="13">
        <v>706</v>
      </c>
    </row>
    <row r="1509" spans="1:2">
      <c r="A1509" s="27">
        <v>40586</v>
      </c>
      <c r="B1509" s="13">
        <v>706</v>
      </c>
    </row>
    <row r="1510" spans="1:2">
      <c r="A1510" s="27">
        <v>40587</v>
      </c>
      <c r="B1510" s="13">
        <v>706</v>
      </c>
    </row>
    <row r="1511" spans="1:2">
      <c r="A1511" s="27">
        <v>40588</v>
      </c>
      <c r="B1511" s="13">
        <v>696</v>
      </c>
    </row>
    <row r="1512" spans="1:2">
      <c r="A1512" s="27">
        <v>40589</v>
      </c>
      <c r="B1512" s="13">
        <v>690</v>
      </c>
    </row>
    <row r="1513" spans="1:2">
      <c r="A1513" s="27">
        <v>40590</v>
      </c>
      <c r="B1513" s="13">
        <v>690</v>
      </c>
    </row>
    <row r="1514" spans="1:2">
      <c r="A1514" s="27">
        <v>40591</v>
      </c>
      <c r="B1514" s="13">
        <v>713</v>
      </c>
    </row>
    <row r="1515" spans="1:2">
      <c r="A1515" s="27">
        <v>40592</v>
      </c>
      <c r="B1515" s="13">
        <v>720</v>
      </c>
    </row>
    <row r="1516" spans="1:2">
      <c r="A1516" s="27">
        <v>40593</v>
      </c>
      <c r="B1516" s="13">
        <v>720</v>
      </c>
    </row>
    <row r="1517" spans="1:2">
      <c r="A1517" s="27">
        <v>40594</v>
      </c>
      <c r="B1517" s="13">
        <v>720</v>
      </c>
    </row>
    <row r="1518" spans="1:2">
      <c r="A1518" s="27">
        <v>40595</v>
      </c>
      <c r="B1518" s="13">
        <v>720</v>
      </c>
    </row>
    <row r="1519" spans="1:2">
      <c r="A1519" s="27">
        <v>40596</v>
      </c>
      <c r="B1519" s="13">
        <v>690</v>
      </c>
    </row>
    <row r="1520" spans="1:2">
      <c r="A1520" s="27">
        <v>40597</v>
      </c>
      <c r="B1520" s="118">
        <v>705</v>
      </c>
    </row>
    <row r="1521" spans="1:2">
      <c r="A1521" s="27">
        <v>40598</v>
      </c>
      <c r="B1521" s="13">
        <v>696</v>
      </c>
    </row>
    <row r="1522" spans="1:2">
      <c r="A1522" s="27">
        <v>40599</v>
      </c>
      <c r="B1522" s="30">
        <v>722</v>
      </c>
    </row>
    <row r="1523" spans="1:2">
      <c r="A1523" s="27">
        <v>40600</v>
      </c>
      <c r="B1523" s="30">
        <v>722</v>
      </c>
    </row>
    <row r="1524" spans="1:2">
      <c r="A1524" s="27">
        <v>40601</v>
      </c>
      <c r="B1524" s="30">
        <v>722</v>
      </c>
    </row>
    <row r="1525" spans="1:2">
      <c r="A1525" s="27">
        <v>40602</v>
      </c>
      <c r="B1525" s="13">
        <v>731</v>
      </c>
    </row>
    <row r="1526" spans="1:2">
      <c r="A1526" s="27">
        <v>40603</v>
      </c>
      <c r="B1526" s="13">
        <v>736</v>
      </c>
    </row>
    <row r="1527" spans="1:2">
      <c r="A1527" s="27">
        <v>40604</v>
      </c>
      <c r="B1527" s="13">
        <v>722</v>
      </c>
    </row>
    <row r="1528" spans="1:2">
      <c r="A1528" s="27">
        <v>40605</v>
      </c>
      <c r="B1528" s="13">
        <v>737</v>
      </c>
    </row>
    <row r="1529" spans="1:2">
      <c r="A1529" s="27">
        <v>40606</v>
      </c>
      <c r="B1529" s="13">
        <v>728</v>
      </c>
    </row>
    <row r="1530" spans="1:2">
      <c r="A1530" s="27">
        <v>40607</v>
      </c>
      <c r="B1530" s="13">
        <v>728</v>
      </c>
    </row>
    <row r="1531" spans="1:2">
      <c r="A1531" s="27">
        <v>40608</v>
      </c>
      <c r="B1531" s="13">
        <v>728</v>
      </c>
    </row>
    <row r="1532" spans="1:2">
      <c r="A1532" s="27">
        <v>40609</v>
      </c>
      <c r="B1532" s="13">
        <v>718</v>
      </c>
    </row>
    <row r="1533" spans="1:2">
      <c r="A1533" s="27">
        <v>40610</v>
      </c>
      <c r="B1533" s="13">
        <v>706</v>
      </c>
    </row>
    <row r="1534" spans="1:2">
      <c r="A1534" s="27">
        <v>40611</v>
      </c>
      <c r="B1534" s="13">
        <v>701</v>
      </c>
    </row>
    <row r="1535" spans="1:2">
      <c r="A1535" s="27">
        <v>40612</v>
      </c>
      <c r="B1535" s="13">
        <v>683</v>
      </c>
    </row>
    <row r="1536" spans="1:2">
      <c r="A1536" s="27">
        <v>40613</v>
      </c>
      <c r="B1536" s="13">
        <v>664</v>
      </c>
    </row>
    <row r="1537" spans="1:2">
      <c r="A1537" s="27">
        <v>40614</v>
      </c>
      <c r="B1537" s="13">
        <v>664</v>
      </c>
    </row>
    <row r="1538" spans="1:2">
      <c r="A1538" s="27">
        <v>40615</v>
      </c>
      <c r="B1538" s="13">
        <v>664</v>
      </c>
    </row>
    <row r="1539" spans="1:2">
      <c r="A1539" s="27">
        <v>40616</v>
      </c>
      <c r="B1539" s="13">
        <v>666</v>
      </c>
    </row>
    <row r="1540" spans="1:2">
      <c r="A1540" s="27">
        <v>40617</v>
      </c>
      <c r="B1540" s="13">
        <v>636</v>
      </c>
    </row>
    <row r="1541" spans="1:2">
      <c r="A1541" s="27">
        <v>40618</v>
      </c>
      <c r="B1541" s="13">
        <v>616</v>
      </c>
    </row>
    <row r="1542" spans="1:2">
      <c r="A1542" s="27">
        <v>40619</v>
      </c>
      <c r="B1542" s="13">
        <v>646</v>
      </c>
    </row>
    <row r="1543" spans="1:2">
      <c r="A1543" s="27">
        <v>40620</v>
      </c>
      <c r="B1543" s="13">
        <v>684</v>
      </c>
    </row>
    <row r="1544" spans="1:2">
      <c r="A1544" s="27">
        <v>40621</v>
      </c>
      <c r="B1544" s="13">
        <v>684</v>
      </c>
    </row>
    <row r="1545" spans="1:2">
      <c r="A1545" s="27">
        <v>40622</v>
      </c>
      <c r="B1545" s="13">
        <v>684</v>
      </c>
    </row>
    <row r="1546" spans="1:2">
      <c r="A1546" s="27">
        <v>40623</v>
      </c>
      <c r="B1546" s="13">
        <v>686</v>
      </c>
    </row>
    <row r="1547" spans="1:2">
      <c r="A1547" s="27">
        <v>40624</v>
      </c>
      <c r="B1547" s="13">
        <v>687</v>
      </c>
    </row>
    <row r="1548" spans="1:2">
      <c r="A1548" s="27">
        <v>40625</v>
      </c>
      <c r="B1548" s="13">
        <v>681</v>
      </c>
    </row>
    <row r="1549" spans="1:2">
      <c r="A1549" s="27">
        <v>40626</v>
      </c>
      <c r="B1549" s="13">
        <v>702</v>
      </c>
    </row>
    <row r="1550" spans="1:2">
      <c r="A1550" s="27">
        <v>40627</v>
      </c>
      <c r="B1550" s="13">
        <v>690</v>
      </c>
    </row>
    <row r="1551" spans="1:2">
      <c r="A1551" s="27">
        <v>40628</v>
      </c>
      <c r="B1551" s="13">
        <v>690</v>
      </c>
    </row>
    <row r="1552" spans="1:2">
      <c r="A1552" s="27">
        <v>40629</v>
      </c>
      <c r="B1552" s="13">
        <v>690</v>
      </c>
    </row>
    <row r="1553" spans="1:2">
      <c r="A1553" s="27">
        <v>40630</v>
      </c>
      <c r="B1553" s="13">
        <v>671</v>
      </c>
    </row>
    <row r="1554" spans="1:2">
      <c r="A1554" s="27">
        <v>40631</v>
      </c>
      <c r="B1554" s="13">
        <v>672</v>
      </c>
    </row>
    <row r="1555" spans="1:2">
      <c r="A1555" s="27">
        <v>40632</v>
      </c>
      <c r="B1555" s="13">
        <v>662</v>
      </c>
    </row>
    <row r="1556" spans="1:2">
      <c r="A1556" s="27">
        <v>40633</v>
      </c>
      <c r="B1556" s="13">
        <v>693</v>
      </c>
    </row>
    <row r="1557" spans="1:2">
      <c r="A1557" s="27">
        <v>40634</v>
      </c>
      <c r="B1557" s="13">
        <v>736</v>
      </c>
    </row>
    <row r="1558" spans="1:2">
      <c r="A1558" s="27">
        <v>40635</v>
      </c>
      <c r="B1558" s="13">
        <v>736</v>
      </c>
    </row>
    <row r="1559" spans="1:2">
      <c r="A1559" s="27">
        <v>40636</v>
      </c>
      <c r="B1559" s="13">
        <v>736</v>
      </c>
    </row>
    <row r="1560" spans="1:2">
      <c r="A1560" s="27">
        <v>40637</v>
      </c>
      <c r="B1560" s="13">
        <v>760</v>
      </c>
    </row>
    <row r="1561" spans="1:2">
      <c r="A1561" s="27">
        <v>40638</v>
      </c>
      <c r="B1561" s="13">
        <v>767</v>
      </c>
    </row>
    <row r="1562" spans="1:2">
      <c r="A1562" s="27">
        <v>40639</v>
      </c>
      <c r="B1562" s="13">
        <v>763</v>
      </c>
    </row>
    <row r="1563" spans="1:2">
      <c r="A1563" s="27">
        <v>40640</v>
      </c>
      <c r="B1563" s="13">
        <v>759</v>
      </c>
    </row>
    <row r="1564" spans="1:2">
      <c r="A1564" s="27">
        <v>40641</v>
      </c>
      <c r="B1564" s="13">
        <v>768</v>
      </c>
    </row>
    <row r="1565" spans="1:2">
      <c r="A1565" s="27">
        <v>40642</v>
      </c>
      <c r="B1565" s="13">
        <v>768</v>
      </c>
    </row>
    <row r="1566" spans="1:2">
      <c r="A1566" s="27">
        <v>40643</v>
      </c>
      <c r="B1566" s="13">
        <v>768</v>
      </c>
    </row>
    <row r="1567" spans="1:2">
      <c r="A1567" s="27">
        <v>40644</v>
      </c>
      <c r="B1567" s="13">
        <v>776</v>
      </c>
    </row>
    <row r="1568" spans="1:2">
      <c r="A1568" s="27">
        <v>40645</v>
      </c>
      <c r="B1568" s="13">
        <v>752</v>
      </c>
    </row>
    <row r="1569" spans="1:2">
      <c r="A1569" s="27">
        <v>40646</v>
      </c>
      <c r="B1569" s="13">
        <v>756</v>
      </c>
    </row>
    <row r="1570" spans="1:2">
      <c r="A1570" s="27">
        <v>40647</v>
      </c>
      <c r="B1570" s="13">
        <v>754</v>
      </c>
    </row>
    <row r="1571" spans="1:2">
      <c r="A1571" s="27">
        <v>40648</v>
      </c>
      <c r="B1571" s="13">
        <v>742</v>
      </c>
    </row>
    <row r="1572" spans="1:2">
      <c r="A1572" s="27">
        <v>40649</v>
      </c>
      <c r="B1572" s="13">
        <v>742</v>
      </c>
    </row>
    <row r="1573" spans="1:2">
      <c r="A1573" s="27">
        <v>40650</v>
      </c>
      <c r="B1573" s="13">
        <v>742</v>
      </c>
    </row>
    <row r="1574" spans="1:2">
      <c r="A1574" s="27">
        <v>40651</v>
      </c>
      <c r="B1574" s="13">
        <v>752</v>
      </c>
    </row>
    <row r="1575" spans="1:2">
      <c r="A1575" s="27">
        <v>40652</v>
      </c>
      <c r="B1575" s="13">
        <v>749</v>
      </c>
    </row>
    <row r="1576" spans="1:2">
      <c r="A1576" s="27">
        <v>40653</v>
      </c>
      <c r="B1576" s="13">
        <v>734</v>
      </c>
    </row>
    <row r="1577" spans="1:2">
      <c r="A1577" s="27">
        <v>40654</v>
      </c>
      <c r="B1577" s="13">
        <v>744</v>
      </c>
    </row>
    <row r="1578" spans="1:2">
      <c r="A1578" s="27">
        <v>40655</v>
      </c>
      <c r="B1578" s="13">
        <v>744</v>
      </c>
    </row>
    <row r="1579" spans="1:2">
      <c r="A1579" s="27">
        <v>40656</v>
      </c>
      <c r="B1579" s="13">
        <v>744</v>
      </c>
    </row>
    <row r="1580" spans="1:2">
      <c r="A1580" s="27">
        <v>40657</v>
      </c>
      <c r="B1580" s="13">
        <v>744</v>
      </c>
    </row>
    <row r="1581" spans="1:2">
      <c r="A1581" s="27">
        <v>40658</v>
      </c>
      <c r="B1581" s="13">
        <v>768</v>
      </c>
    </row>
    <row r="1582" spans="1:2">
      <c r="A1582" s="27">
        <v>40659</v>
      </c>
      <c r="B1582" s="13">
        <v>773</v>
      </c>
    </row>
    <row r="1583" spans="1:2">
      <c r="A1583" s="27">
        <v>40660</v>
      </c>
      <c r="B1583" s="13">
        <v>759</v>
      </c>
    </row>
    <row r="1584" spans="1:2">
      <c r="A1584" s="27">
        <v>40661</v>
      </c>
      <c r="B1584" s="13">
        <v>729</v>
      </c>
    </row>
    <row r="1585" spans="1:2">
      <c r="A1585" s="27">
        <v>40662</v>
      </c>
      <c r="B1585" s="13">
        <v>756</v>
      </c>
    </row>
    <row r="1586" spans="1:2">
      <c r="A1586" s="27">
        <v>40663</v>
      </c>
      <c r="B1586" s="13">
        <v>756</v>
      </c>
    </row>
    <row r="1587" spans="1:2">
      <c r="A1587" s="27">
        <v>40664</v>
      </c>
      <c r="B1587" s="13">
        <v>756</v>
      </c>
    </row>
    <row r="1588" spans="1:2">
      <c r="A1588" s="27">
        <v>40665</v>
      </c>
      <c r="B1588" s="13">
        <v>734</v>
      </c>
    </row>
    <row r="1589" spans="1:2">
      <c r="A1589" s="27">
        <v>40666</v>
      </c>
      <c r="B1589" s="13">
        <v>724</v>
      </c>
    </row>
    <row r="1590" spans="1:2">
      <c r="A1590" s="27">
        <v>40667</v>
      </c>
      <c r="B1590" s="13">
        <v>730</v>
      </c>
    </row>
    <row r="1591" spans="1:2">
      <c r="A1591" s="27">
        <v>40668</v>
      </c>
      <c r="B1591" s="13">
        <v>709</v>
      </c>
    </row>
    <row r="1592" spans="1:2">
      <c r="A1592" s="27">
        <v>40669</v>
      </c>
      <c r="B1592" s="13">
        <v>686</v>
      </c>
    </row>
    <row r="1593" spans="1:2">
      <c r="A1593" s="27">
        <v>40670</v>
      </c>
      <c r="B1593" s="13">
        <v>686</v>
      </c>
    </row>
    <row r="1594" spans="1:2">
      <c r="A1594" s="27">
        <v>40671</v>
      </c>
      <c r="B1594" s="13">
        <v>686</v>
      </c>
    </row>
    <row r="1595" spans="1:2">
      <c r="A1595" s="27">
        <v>40672</v>
      </c>
      <c r="B1595" s="13">
        <v>708</v>
      </c>
    </row>
    <row r="1596" spans="1:2">
      <c r="A1596" s="27">
        <v>40673</v>
      </c>
      <c r="B1596" s="13">
        <v>707</v>
      </c>
    </row>
    <row r="1597" spans="1:2">
      <c r="A1597" s="27">
        <v>40674</v>
      </c>
      <c r="B1597" s="13">
        <v>677</v>
      </c>
    </row>
    <row r="1598" spans="1:2">
      <c r="A1598" s="27">
        <v>40675</v>
      </c>
      <c r="B1598" s="13">
        <v>680</v>
      </c>
    </row>
    <row r="1599" spans="1:2">
      <c r="A1599" s="27">
        <v>40676</v>
      </c>
      <c r="B1599" s="13">
        <v>682</v>
      </c>
    </row>
    <row r="1600" spans="1:2">
      <c r="A1600" s="27">
        <v>40677</v>
      </c>
      <c r="B1600" s="13">
        <v>682</v>
      </c>
    </row>
    <row r="1601" spans="1:2">
      <c r="A1601" s="27">
        <v>40678</v>
      </c>
      <c r="B1601" s="13">
        <v>682</v>
      </c>
    </row>
    <row r="1602" spans="1:2">
      <c r="A1602" s="27">
        <v>40679</v>
      </c>
      <c r="B1602" s="13">
        <v>698</v>
      </c>
    </row>
    <row r="1603" spans="1:2">
      <c r="A1603" s="27">
        <v>40680</v>
      </c>
      <c r="B1603" s="13">
        <v>720</v>
      </c>
    </row>
    <row r="1604" spans="1:2">
      <c r="A1604" s="27">
        <v>40681</v>
      </c>
      <c r="B1604" s="13">
        <v>750</v>
      </c>
    </row>
    <row r="1605" spans="1:2">
      <c r="A1605" s="27">
        <v>40682</v>
      </c>
      <c r="B1605" s="13">
        <v>748</v>
      </c>
    </row>
    <row r="1606" spans="1:2">
      <c r="A1606" s="27">
        <v>40683</v>
      </c>
      <c r="B1606" s="13">
        <v>760</v>
      </c>
    </row>
    <row r="1607" spans="1:2">
      <c r="A1607" s="27">
        <v>40684</v>
      </c>
      <c r="B1607" s="13">
        <v>760</v>
      </c>
    </row>
    <row r="1608" spans="1:2">
      <c r="A1608" s="27">
        <v>40685</v>
      </c>
      <c r="B1608" s="13">
        <v>760</v>
      </c>
    </row>
    <row r="1609" spans="1:2">
      <c r="A1609" s="27">
        <v>40686</v>
      </c>
      <c r="B1609" s="13">
        <v>754</v>
      </c>
    </row>
    <row r="1610" spans="1:2">
      <c r="A1610" s="27">
        <v>40687</v>
      </c>
      <c r="B1610" s="13">
        <v>733</v>
      </c>
    </row>
    <row r="1611" spans="1:2">
      <c r="A1611" s="27">
        <v>40688</v>
      </c>
      <c r="B1611" s="13">
        <v>742</v>
      </c>
    </row>
    <row r="1612" spans="1:2">
      <c r="A1612" s="27">
        <v>40689</v>
      </c>
      <c r="B1612" s="13">
        <v>746</v>
      </c>
    </row>
    <row r="1613" spans="1:2">
      <c r="A1613" s="27">
        <v>40690</v>
      </c>
      <c r="B1613" s="13">
        <v>758</v>
      </c>
    </row>
    <row r="1614" spans="1:2">
      <c r="A1614" s="27">
        <v>40691</v>
      </c>
      <c r="B1614" s="13">
        <v>758</v>
      </c>
    </row>
    <row r="1615" spans="1:2">
      <c r="A1615" s="27">
        <v>40692</v>
      </c>
      <c r="B1615" s="13">
        <v>758</v>
      </c>
    </row>
    <row r="1616" spans="1:2">
      <c r="A1616" s="27">
        <v>40693</v>
      </c>
      <c r="B1616" s="13">
        <v>758</v>
      </c>
    </row>
    <row r="1617" spans="1:2">
      <c r="A1617" s="27">
        <v>40694</v>
      </c>
      <c r="B1617" s="13">
        <v>748</v>
      </c>
    </row>
    <row r="1618" spans="1:2">
      <c r="A1618" s="27">
        <v>40695</v>
      </c>
      <c r="B1618" s="13">
        <v>758</v>
      </c>
    </row>
    <row r="1619" spans="1:2">
      <c r="A1619" s="27">
        <v>40696</v>
      </c>
      <c r="B1619" s="13">
        <v>766</v>
      </c>
    </row>
    <row r="1620" spans="1:2">
      <c r="A1620" s="27">
        <v>40697</v>
      </c>
      <c r="B1620" s="13">
        <v>754</v>
      </c>
    </row>
    <row r="1621" spans="1:2">
      <c r="A1621" s="27">
        <v>40698</v>
      </c>
      <c r="B1621" s="13">
        <v>754</v>
      </c>
    </row>
    <row r="1622" spans="1:2">
      <c r="A1622" s="27">
        <v>40699</v>
      </c>
      <c r="B1622" s="13">
        <v>754</v>
      </c>
    </row>
    <row r="1623" spans="1:2">
      <c r="A1623" s="27">
        <v>40700</v>
      </c>
      <c r="B1623" s="13">
        <v>732</v>
      </c>
    </row>
    <row r="1624" spans="1:2">
      <c r="A1624" s="27">
        <v>40701</v>
      </c>
      <c r="B1624" s="13">
        <v>736</v>
      </c>
    </row>
    <row r="1625" spans="1:2">
      <c r="A1625" s="27">
        <v>40702</v>
      </c>
      <c r="B1625" s="13">
        <v>764</v>
      </c>
    </row>
    <row r="1626" spans="1:2">
      <c r="A1626" s="27">
        <v>40703</v>
      </c>
      <c r="B1626" s="13">
        <v>786</v>
      </c>
    </row>
    <row r="1627" spans="1:2">
      <c r="A1627" s="27">
        <v>40704</v>
      </c>
      <c r="B1627" s="13">
        <v>787</v>
      </c>
    </row>
    <row r="1628" spans="1:2">
      <c r="A1628" s="27">
        <v>40705</v>
      </c>
      <c r="B1628" s="13">
        <v>787</v>
      </c>
    </row>
    <row r="1629" spans="1:2">
      <c r="A1629" s="27">
        <v>40706</v>
      </c>
      <c r="B1629" s="13">
        <v>787</v>
      </c>
    </row>
    <row r="1630" spans="1:2">
      <c r="A1630" s="27">
        <v>40707</v>
      </c>
      <c r="B1630" s="13">
        <v>782</v>
      </c>
    </row>
    <row r="1631" spans="1:2">
      <c r="A1631" s="27">
        <v>40708</v>
      </c>
      <c r="B1631" s="13">
        <v>756</v>
      </c>
    </row>
    <row r="1632" spans="1:2">
      <c r="A1632" s="27">
        <v>40709</v>
      </c>
      <c r="B1632" s="13">
        <v>726</v>
      </c>
    </row>
    <row r="1633" spans="1:2">
      <c r="A1633" s="27">
        <v>40710</v>
      </c>
      <c r="B1633" s="13">
        <v>702</v>
      </c>
    </row>
    <row r="1634" spans="1:2">
      <c r="A1634" s="27">
        <v>40711</v>
      </c>
      <c r="B1634" s="13">
        <v>700</v>
      </c>
    </row>
    <row r="1635" spans="1:2">
      <c r="A1635" s="27">
        <v>40712</v>
      </c>
      <c r="B1635" s="13">
        <v>700</v>
      </c>
    </row>
    <row r="1636" spans="1:2">
      <c r="A1636" s="27">
        <v>40713</v>
      </c>
      <c r="B1636" s="13">
        <v>700</v>
      </c>
    </row>
    <row r="1637" spans="1:2">
      <c r="A1637" s="27">
        <v>40714</v>
      </c>
      <c r="B1637" s="13">
        <v>700</v>
      </c>
    </row>
    <row r="1638" spans="1:2">
      <c r="A1638" s="27">
        <v>40715</v>
      </c>
      <c r="B1638" s="13">
        <v>708</v>
      </c>
    </row>
    <row r="1639" spans="1:2">
      <c r="A1639" s="27">
        <v>40716</v>
      </c>
      <c r="B1639" s="13">
        <v>678</v>
      </c>
    </row>
    <row r="1640" spans="1:2">
      <c r="A1640" s="27">
        <v>40717</v>
      </c>
      <c r="B1640" s="13">
        <v>680</v>
      </c>
    </row>
    <row r="1641" spans="1:2">
      <c r="A1641" s="27">
        <v>40718</v>
      </c>
      <c r="B1641" s="13">
        <v>670</v>
      </c>
    </row>
    <row r="1642" spans="1:2">
      <c r="A1642" s="27">
        <v>40719</v>
      </c>
      <c r="B1642" s="13">
        <v>670</v>
      </c>
    </row>
    <row r="1643" spans="1:2">
      <c r="A1643" s="27">
        <v>40720</v>
      </c>
      <c r="B1643" s="13">
        <v>670</v>
      </c>
    </row>
    <row r="1644" spans="1:2">
      <c r="A1644" s="27">
        <v>40721</v>
      </c>
      <c r="B1644" s="13">
        <v>661</v>
      </c>
    </row>
    <row r="1645" spans="1:2">
      <c r="A1645" s="27">
        <v>40722</v>
      </c>
      <c r="B1645" s="13">
        <v>683</v>
      </c>
    </row>
    <row r="1646" spans="1:2">
      <c r="A1646" s="27">
        <v>40723</v>
      </c>
      <c r="B1646" s="13">
        <v>678</v>
      </c>
    </row>
    <row r="1647" spans="1:2">
      <c r="A1647" s="27">
        <v>40724</v>
      </c>
      <c r="B1647" s="13">
        <v>648</v>
      </c>
    </row>
    <row r="1648" spans="1:2">
      <c r="A1648" s="27">
        <v>40725</v>
      </c>
      <c r="B1648" s="13">
        <v>607</v>
      </c>
    </row>
    <row r="1649" spans="1:2">
      <c r="A1649" s="27">
        <v>40726</v>
      </c>
      <c r="B1649" s="13">
        <v>607</v>
      </c>
    </row>
    <row r="1650" spans="1:2">
      <c r="A1650" s="27">
        <v>40727</v>
      </c>
      <c r="B1650" s="13">
        <v>607</v>
      </c>
    </row>
    <row r="1651" spans="1:2">
      <c r="A1651" s="27">
        <v>40728</v>
      </c>
      <c r="B1651" s="13">
        <v>607</v>
      </c>
    </row>
    <row r="1652" spans="1:2">
      <c r="A1652" s="27">
        <v>40729</v>
      </c>
      <c r="B1652" s="13">
        <v>626</v>
      </c>
    </row>
    <row r="1653" spans="1:2">
      <c r="A1653" s="27">
        <v>40730</v>
      </c>
      <c r="B1653" s="13">
        <v>619</v>
      </c>
    </row>
    <row r="1654" spans="1:2">
      <c r="A1654" s="27">
        <v>40731</v>
      </c>
      <c r="B1654" s="13">
        <v>625</v>
      </c>
    </row>
    <row r="1655" spans="1:2">
      <c r="A1655" s="27">
        <v>40732</v>
      </c>
      <c r="B1655" s="13">
        <v>642</v>
      </c>
    </row>
    <row r="1656" spans="1:2">
      <c r="A1656" s="27">
        <v>40733</v>
      </c>
      <c r="B1656" s="13">
        <v>642</v>
      </c>
    </row>
    <row r="1657" spans="1:2">
      <c r="A1657" s="27">
        <v>40734</v>
      </c>
      <c r="B1657" s="13">
        <v>642</v>
      </c>
    </row>
    <row r="1658" spans="1:2">
      <c r="A1658" s="27">
        <v>40735</v>
      </c>
      <c r="B1658" s="13">
        <v>643</v>
      </c>
    </row>
    <row r="1659" spans="1:2">
      <c r="A1659" s="27">
        <v>40736</v>
      </c>
      <c r="B1659" s="13">
        <v>664</v>
      </c>
    </row>
    <row r="1660" spans="1:2">
      <c r="A1660" s="27">
        <v>40737</v>
      </c>
      <c r="B1660" s="13">
        <v>687</v>
      </c>
    </row>
    <row r="1661" spans="1:2">
      <c r="A1661" s="27">
        <v>40738</v>
      </c>
      <c r="B1661" s="13">
        <v>691</v>
      </c>
    </row>
    <row r="1662" spans="1:2">
      <c r="A1662" s="27">
        <v>40739</v>
      </c>
      <c r="B1662" s="13">
        <v>701</v>
      </c>
    </row>
    <row r="1663" spans="1:2">
      <c r="A1663" s="27">
        <v>40740</v>
      </c>
      <c r="B1663" s="13">
        <v>701</v>
      </c>
    </row>
    <row r="1664" spans="1:2">
      <c r="A1664" s="27">
        <v>40741</v>
      </c>
      <c r="B1664" s="13">
        <v>701</v>
      </c>
    </row>
    <row r="1665" spans="1:2">
      <c r="A1665" s="27">
        <v>40742</v>
      </c>
      <c r="B1665" s="13">
        <v>696</v>
      </c>
    </row>
    <row r="1666" spans="1:2">
      <c r="A1666" s="27">
        <v>40743</v>
      </c>
      <c r="B1666" s="13">
        <v>698</v>
      </c>
    </row>
    <row r="1667" spans="1:2">
      <c r="A1667" s="27">
        <v>40744</v>
      </c>
      <c r="B1667" s="13">
        <v>688</v>
      </c>
    </row>
    <row r="1668" spans="1:2">
      <c r="A1668" s="27">
        <v>40745</v>
      </c>
      <c r="B1668" s="13">
        <v>679</v>
      </c>
    </row>
    <row r="1669" spans="1:2">
      <c r="A1669" s="27">
        <v>40746</v>
      </c>
      <c r="B1669" s="13">
        <v>690</v>
      </c>
    </row>
    <row r="1670" spans="1:2">
      <c r="A1670" s="27">
        <v>40747</v>
      </c>
      <c r="B1670" s="13">
        <v>690</v>
      </c>
    </row>
    <row r="1671" spans="1:2">
      <c r="A1671" s="27">
        <v>40748</v>
      </c>
      <c r="B1671" s="13">
        <v>690</v>
      </c>
    </row>
    <row r="1672" spans="1:2">
      <c r="A1672" s="27">
        <v>40749</v>
      </c>
      <c r="B1672" s="13">
        <v>679</v>
      </c>
    </row>
    <row r="1673" spans="1:2">
      <c r="A1673" s="27">
        <v>40750</v>
      </c>
      <c r="B1673" s="13">
        <v>690</v>
      </c>
    </row>
    <row r="1674" spans="1:2">
      <c r="A1674" s="27">
        <v>40751</v>
      </c>
      <c r="B1674" s="13">
        <v>692</v>
      </c>
    </row>
    <row r="1675" spans="1:2">
      <c r="A1675" s="27">
        <v>40752</v>
      </c>
      <c r="B1675" s="13">
        <v>682</v>
      </c>
    </row>
    <row r="1676" spans="1:2">
      <c r="A1676" s="27">
        <v>40753</v>
      </c>
      <c r="B1676" s="13">
        <v>666</v>
      </c>
    </row>
    <row r="1677" spans="1:2">
      <c r="A1677" s="27">
        <v>40754</v>
      </c>
      <c r="B1677" s="13">
        <v>666</v>
      </c>
    </row>
    <row r="1678" spans="1:2">
      <c r="A1678" s="27">
        <v>40755</v>
      </c>
      <c r="B1678" s="13">
        <v>666</v>
      </c>
    </row>
    <row r="1679" spans="1:2">
      <c r="A1679" s="27">
        <v>40756</v>
      </c>
      <c r="B1679" s="13">
        <v>681</v>
      </c>
    </row>
    <row r="1680" spans="1:2">
      <c r="A1680" s="27">
        <v>40757</v>
      </c>
      <c r="B1680" s="13">
        <v>711</v>
      </c>
    </row>
    <row r="1681" spans="1:2">
      <c r="A1681" s="27">
        <v>40758</v>
      </c>
      <c r="B1681" s="13">
        <v>706</v>
      </c>
    </row>
    <row r="1682" spans="1:2">
      <c r="A1682" s="27">
        <v>40759</v>
      </c>
      <c r="B1682" s="13">
        <v>694</v>
      </c>
    </row>
    <row r="1683" spans="1:2">
      <c r="A1683" s="27">
        <v>40760</v>
      </c>
      <c r="B1683" s="13">
        <v>693</v>
      </c>
    </row>
    <row r="1684" spans="1:2">
      <c r="A1684" s="27">
        <v>40761</v>
      </c>
      <c r="B1684" s="13">
        <v>693</v>
      </c>
    </row>
    <row r="1685" spans="1:2">
      <c r="A1685" s="27">
        <v>40762</v>
      </c>
      <c r="B1685" s="13">
        <v>693</v>
      </c>
    </row>
    <row r="1686" spans="1:2">
      <c r="A1686" s="27">
        <v>40763</v>
      </c>
      <c r="B1686" s="13">
        <v>675</v>
      </c>
    </row>
    <row r="1687" spans="1:2">
      <c r="A1687" s="27">
        <v>40764</v>
      </c>
      <c r="B1687" s="13">
        <v>678</v>
      </c>
    </row>
    <row r="1688" spans="1:2">
      <c r="A1688" s="27">
        <v>40765</v>
      </c>
      <c r="B1688" s="13">
        <v>678</v>
      </c>
    </row>
    <row r="1689" spans="1:2">
      <c r="A1689" s="27">
        <v>40766</v>
      </c>
      <c r="B1689" s="13">
        <v>702</v>
      </c>
    </row>
    <row r="1690" spans="1:2">
      <c r="A1690" s="27">
        <v>40767</v>
      </c>
      <c r="B1690" s="13">
        <v>702</v>
      </c>
    </row>
    <row r="1691" spans="1:2">
      <c r="A1691" s="27">
        <v>40768</v>
      </c>
      <c r="B1691" s="13">
        <v>702</v>
      </c>
    </row>
    <row r="1692" spans="1:2">
      <c r="A1692" s="27">
        <v>40769</v>
      </c>
      <c r="B1692" s="13">
        <v>702</v>
      </c>
    </row>
    <row r="1693" spans="1:2">
      <c r="A1693" s="27">
        <v>40770</v>
      </c>
      <c r="B1693" s="13">
        <v>707</v>
      </c>
    </row>
    <row r="1694" spans="1:2">
      <c r="A1694" s="27">
        <v>40771</v>
      </c>
      <c r="B1694" s="13">
        <v>714</v>
      </c>
    </row>
    <row r="1695" spans="1:2">
      <c r="A1695" s="27">
        <v>40772</v>
      </c>
      <c r="B1695" s="13">
        <v>712</v>
      </c>
    </row>
    <row r="1696" spans="1:2">
      <c r="A1696" s="27">
        <v>40773</v>
      </c>
      <c r="B1696" s="13">
        <v>699</v>
      </c>
    </row>
    <row r="1697" spans="1:2">
      <c r="A1697" s="27">
        <v>40774</v>
      </c>
      <c r="B1697" s="13">
        <v>711</v>
      </c>
    </row>
    <row r="1698" spans="1:2">
      <c r="A1698" s="27">
        <v>40775</v>
      </c>
      <c r="B1698" s="13">
        <v>711</v>
      </c>
    </row>
    <row r="1699" spans="1:2">
      <c r="A1699" s="27">
        <v>40776</v>
      </c>
      <c r="B1699" s="13">
        <v>711</v>
      </c>
    </row>
    <row r="1700" spans="1:2">
      <c r="A1700" s="27">
        <v>40777</v>
      </c>
      <c r="B1700" s="13">
        <v>720</v>
      </c>
    </row>
    <row r="1701" spans="1:2">
      <c r="A1701" s="27">
        <v>40778</v>
      </c>
      <c r="B1701" s="13">
        <v>744</v>
      </c>
    </row>
    <row r="1702" spans="1:2">
      <c r="A1702" s="27">
        <v>40779</v>
      </c>
      <c r="B1702" s="13">
        <v>743</v>
      </c>
    </row>
    <row r="1703" spans="1:2">
      <c r="A1703" s="27">
        <v>40780</v>
      </c>
      <c r="B1703" s="13">
        <v>744</v>
      </c>
    </row>
    <row r="1704" spans="1:2">
      <c r="A1704" s="27">
        <v>40781</v>
      </c>
      <c r="B1704" s="13">
        <v>767</v>
      </c>
    </row>
    <row r="1705" spans="1:2">
      <c r="A1705" s="27">
        <v>40782</v>
      </c>
      <c r="B1705" s="13">
        <v>767</v>
      </c>
    </row>
    <row r="1706" spans="1:2">
      <c r="A1706" s="27">
        <v>40783</v>
      </c>
      <c r="B1706" s="13">
        <v>767</v>
      </c>
    </row>
    <row r="1707" spans="1:2">
      <c r="A1707" s="27">
        <v>40784</v>
      </c>
      <c r="B1707" s="13">
        <v>770</v>
      </c>
    </row>
    <row r="1708" spans="1:2">
      <c r="A1708" s="27">
        <v>40785</v>
      </c>
      <c r="B1708" s="13">
        <v>775</v>
      </c>
    </row>
    <row r="1709" spans="1:2">
      <c r="A1709" s="27">
        <v>40786</v>
      </c>
      <c r="B1709" s="13">
        <v>768</v>
      </c>
    </row>
    <row r="1710" spans="1:2">
      <c r="A1710" s="27">
        <v>40787</v>
      </c>
      <c r="B1710" s="13">
        <v>738</v>
      </c>
    </row>
    <row r="1711" spans="1:2">
      <c r="A1711" s="27">
        <v>40788</v>
      </c>
      <c r="B1711" s="13">
        <v>760</v>
      </c>
    </row>
    <row r="1712" spans="1:2">
      <c r="A1712" s="27">
        <v>40789</v>
      </c>
      <c r="B1712" s="13">
        <v>760</v>
      </c>
    </row>
    <row r="1713" spans="1:2">
      <c r="A1713" s="27">
        <v>40790</v>
      </c>
      <c r="B1713" s="13">
        <v>760</v>
      </c>
    </row>
    <row r="1714" spans="1:2">
      <c r="A1714" s="27">
        <v>40791</v>
      </c>
      <c r="B1714" s="13">
        <v>760</v>
      </c>
    </row>
    <row r="1715" spans="1:2">
      <c r="A1715" s="27">
        <v>40792</v>
      </c>
      <c r="B1715" s="13">
        <v>756</v>
      </c>
    </row>
    <row r="1716" spans="1:2">
      <c r="A1716" s="27">
        <v>40793</v>
      </c>
      <c r="B1716" s="13">
        <v>748</v>
      </c>
    </row>
    <row r="1717" spans="1:2">
      <c r="A1717" s="27">
        <v>40794</v>
      </c>
      <c r="B1717" s="13">
        <v>734</v>
      </c>
    </row>
    <row r="1718" spans="1:2">
      <c r="A1718" s="27">
        <v>40795</v>
      </c>
      <c r="B1718" s="13">
        <v>736</v>
      </c>
    </row>
    <row r="1719" spans="1:2">
      <c r="A1719" s="27">
        <v>40796</v>
      </c>
      <c r="B1719" s="13">
        <v>736</v>
      </c>
    </row>
    <row r="1720" spans="1:2">
      <c r="A1720" s="27">
        <v>40797</v>
      </c>
      <c r="B1720" s="13">
        <v>736</v>
      </c>
    </row>
    <row r="1721" spans="1:2">
      <c r="A1721" s="27">
        <v>40798</v>
      </c>
      <c r="B1721" s="13">
        <v>746</v>
      </c>
    </row>
    <row r="1722" spans="1:2">
      <c r="A1722" s="27">
        <v>40799</v>
      </c>
      <c r="B1722" s="13">
        <v>723</v>
      </c>
    </row>
    <row r="1723" spans="1:2">
      <c r="A1723" s="27">
        <v>40800</v>
      </c>
      <c r="B1723" s="13">
        <v>724</v>
      </c>
    </row>
    <row r="1724" spans="1:2">
      <c r="A1724" s="27">
        <v>40801</v>
      </c>
      <c r="B1724" s="13">
        <v>701</v>
      </c>
    </row>
    <row r="1725" spans="1:2">
      <c r="A1725" s="27">
        <v>40802</v>
      </c>
      <c r="B1725" s="13">
        <v>692</v>
      </c>
    </row>
    <row r="1726" spans="1:2">
      <c r="A1726" s="27">
        <v>40803</v>
      </c>
      <c r="B1726" s="13">
        <v>692</v>
      </c>
    </row>
    <row r="1727" spans="1:2">
      <c r="A1727" s="27">
        <v>40804</v>
      </c>
      <c r="B1727" s="13">
        <v>692</v>
      </c>
    </row>
    <row r="1728" spans="1:2">
      <c r="A1728" s="27">
        <v>40805</v>
      </c>
      <c r="B1728" s="13">
        <v>692</v>
      </c>
    </row>
    <row r="1729" spans="1:2">
      <c r="A1729" s="27">
        <v>40806</v>
      </c>
      <c r="B1729" s="13">
        <v>690</v>
      </c>
    </row>
    <row r="1730" spans="1:2">
      <c r="A1730" s="27">
        <v>40807</v>
      </c>
      <c r="B1730" s="13">
        <v>686</v>
      </c>
    </row>
    <row r="1731" spans="1:2">
      <c r="A1731" s="27">
        <v>40808</v>
      </c>
      <c r="B1731" s="13">
        <v>650</v>
      </c>
    </row>
    <row r="1732" spans="1:2">
      <c r="A1732" s="27">
        <v>40809</v>
      </c>
      <c r="B1732" s="13">
        <v>638</v>
      </c>
    </row>
    <row r="1733" spans="1:2">
      <c r="A1733" s="27">
        <v>40810</v>
      </c>
      <c r="B1733" s="13">
        <v>638</v>
      </c>
    </row>
    <row r="1734" spans="1:2">
      <c r="A1734" s="27">
        <v>40811</v>
      </c>
      <c r="B1734" s="13">
        <v>638</v>
      </c>
    </row>
    <row r="1735" spans="1:2">
      <c r="A1735" s="27">
        <v>40812</v>
      </c>
      <c r="B1735" s="13">
        <v>648</v>
      </c>
    </row>
    <row r="1736" spans="1:2">
      <c r="A1736" s="27">
        <v>40813</v>
      </c>
      <c r="B1736" s="13">
        <v>652</v>
      </c>
    </row>
    <row r="1737" spans="1:2">
      <c r="A1737" s="27">
        <v>40814</v>
      </c>
      <c r="B1737" s="13">
        <v>631</v>
      </c>
    </row>
    <row r="1738" spans="1:2">
      <c r="A1738" s="27">
        <v>40815</v>
      </c>
      <c r="B1738" s="13">
        <v>632</v>
      </c>
    </row>
    <row r="1739" spans="1:2">
      <c r="A1739" s="27">
        <v>40816</v>
      </c>
      <c r="B1739" s="13">
        <v>592</v>
      </c>
    </row>
    <row r="1740" spans="1:2">
      <c r="A1740" s="27">
        <v>40817</v>
      </c>
      <c r="B1740" s="13">
        <v>592</v>
      </c>
    </row>
    <row r="1741" spans="1:2">
      <c r="A1741" s="27">
        <v>40818</v>
      </c>
      <c r="B1741" s="13">
        <v>592</v>
      </c>
    </row>
    <row r="1742" spans="1:2">
      <c r="A1742" s="27">
        <v>40819</v>
      </c>
      <c r="B1742" s="13">
        <v>592</v>
      </c>
    </row>
    <row r="1743" spans="1:2">
      <c r="A1743" s="27">
        <v>40820</v>
      </c>
      <c r="B1743" s="13">
        <v>588</v>
      </c>
    </row>
    <row r="1744" spans="1:2">
      <c r="A1744" s="27">
        <v>40821</v>
      </c>
      <c r="B1744" s="13">
        <v>606</v>
      </c>
    </row>
    <row r="1745" spans="1:2">
      <c r="A1745" s="27">
        <v>40822</v>
      </c>
      <c r="B1745" s="13">
        <v>606</v>
      </c>
    </row>
    <row r="1746" spans="1:2">
      <c r="A1746" s="27">
        <v>40823</v>
      </c>
      <c r="B1746" s="13">
        <v>600</v>
      </c>
    </row>
    <row r="1747" spans="1:2">
      <c r="A1747" s="27">
        <v>40824</v>
      </c>
      <c r="B1747" s="13">
        <v>600</v>
      </c>
    </row>
    <row r="1748" spans="1:2">
      <c r="A1748" s="27">
        <v>40825</v>
      </c>
      <c r="B1748" s="13">
        <v>600</v>
      </c>
    </row>
    <row r="1749" spans="1:2">
      <c r="A1749" s="27">
        <v>40826</v>
      </c>
      <c r="B1749" s="13">
        <v>605</v>
      </c>
    </row>
    <row r="1750" spans="1:2">
      <c r="A1750" s="27">
        <v>40827</v>
      </c>
      <c r="B1750" s="13">
        <v>645</v>
      </c>
    </row>
    <row r="1751" spans="1:2">
      <c r="A1751" s="27">
        <v>40828</v>
      </c>
      <c r="B1751" s="13">
        <v>641</v>
      </c>
    </row>
    <row r="1752" spans="1:2">
      <c r="A1752" s="27">
        <v>40829</v>
      </c>
      <c r="B1752" s="13">
        <v>638</v>
      </c>
    </row>
    <row r="1753" spans="1:2">
      <c r="A1753" s="27">
        <v>40830</v>
      </c>
      <c r="B1753" s="13">
        <v>640</v>
      </c>
    </row>
    <row r="1754" spans="1:2">
      <c r="A1754" s="27">
        <v>40831</v>
      </c>
      <c r="B1754" s="13">
        <v>640</v>
      </c>
    </row>
    <row r="1755" spans="1:2">
      <c r="A1755" s="27">
        <v>40832</v>
      </c>
      <c r="B1755" s="13">
        <v>640</v>
      </c>
    </row>
    <row r="1756" spans="1:2">
      <c r="A1756" s="27">
        <v>40833</v>
      </c>
      <c r="B1756" s="13">
        <v>640</v>
      </c>
    </row>
    <row r="1757" spans="1:2">
      <c r="A1757" s="27">
        <v>40834</v>
      </c>
      <c r="B1757" s="13">
        <v>644</v>
      </c>
    </row>
    <row r="1758" spans="1:2">
      <c r="A1758" s="27">
        <v>40835</v>
      </c>
      <c r="B1758" s="13">
        <v>638</v>
      </c>
    </row>
    <row r="1759" spans="1:2">
      <c r="A1759" s="27">
        <v>40836</v>
      </c>
      <c r="B1759" s="13">
        <v>650</v>
      </c>
    </row>
    <row r="1760" spans="1:2">
      <c r="A1760" s="27">
        <v>40837</v>
      </c>
      <c r="B1760" s="13">
        <v>649</v>
      </c>
    </row>
    <row r="1761" spans="1:2">
      <c r="A1761" s="27">
        <v>40838</v>
      </c>
      <c r="B1761" s="13">
        <v>649</v>
      </c>
    </row>
    <row r="1762" spans="1:2">
      <c r="A1762" s="27">
        <v>40839</v>
      </c>
      <c r="B1762" s="13">
        <v>649</v>
      </c>
    </row>
    <row r="1763" spans="1:2">
      <c r="A1763" s="27">
        <v>40840</v>
      </c>
      <c r="B1763" s="13">
        <v>651</v>
      </c>
    </row>
    <row r="1764" spans="1:2">
      <c r="A1764" s="27">
        <v>40841</v>
      </c>
      <c r="B1764" s="13">
        <v>651</v>
      </c>
    </row>
    <row r="1765" spans="1:2">
      <c r="A1765" s="27">
        <v>40842</v>
      </c>
      <c r="B1765" s="13">
        <v>637</v>
      </c>
    </row>
    <row r="1766" spans="1:2">
      <c r="A1766" s="27">
        <v>40843</v>
      </c>
      <c r="B1766" s="13">
        <v>652</v>
      </c>
    </row>
    <row r="1767" spans="1:2">
      <c r="A1767" s="27">
        <v>40844</v>
      </c>
      <c r="B1767" s="13">
        <v>655</v>
      </c>
    </row>
    <row r="1768" spans="1:2">
      <c r="A1768" s="27">
        <v>40845</v>
      </c>
      <c r="B1768" s="13">
        <v>655</v>
      </c>
    </row>
    <row r="1769" spans="1:2">
      <c r="A1769" s="27">
        <v>40846</v>
      </c>
      <c r="B1769" s="13">
        <v>655</v>
      </c>
    </row>
    <row r="1770" spans="1:2">
      <c r="A1770" s="27">
        <v>40847</v>
      </c>
      <c r="B1770" s="13">
        <v>647</v>
      </c>
    </row>
    <row r="1771" spans="1:2">
      <c r="A1771" s="27">
        <v>40848</v>
      </c>
      <c r="B1771" s="13">
        <v>654</v>
      </c>
    </row>
    <row r="1772" spans="1:2">
      <c r="A1772" s="27">
        <v>40849</v>
      </c>
      <c r="B1772" s="13">
        <v>645</v>
      </c>
    </row>
    <row r="1773" spans="1:2">
      <c r="A1773" s="27">
        <v>40850</v>
      </c>
      <c r="B1773" s="13">
        <v>654</v>
      </c>
    </row>
    <row r="1774" spans="1:2">
      <c r="A1774" s="27">
        <v>40851</v>
      </c>
      <c r="B1774" s="13">
        <v>656</v>
      </c>
    </row>
    <row r="1775" spans="1:2">
      <c r="A1775" s="27">
        <v>40852</v>
      </c>
      <c r="B1775" s="13">
        <v>656</v>
      </c>
    </row>
    <row r="1776" spans="1:2">
      <c r="A1776" s="27">
        <v>40853</v>
      </c>
      <c r="B1776" s="13">
        <v>656</v>
      </c>
    </row>
    <row r="1777" spans="1:2">
      <c r="A1777" s="27">
        <v>40854</v>
      </c>
      <c r="B1777" s="13">
        <v>653</v>
      </c>
    </row>
    <row r="1778" spans="1:2">
      <c r="A1778" s="27">
        <v>40855</v>
      </c>
      <c r="B1778" s="13">
        <v>660</v>
      </c>
    </row>
    <row r="1779" spans="1:2">
      <c r="A1779" s="27">
        <v>40856</v>
      </c>
      <c r="B1779" s="13">
        <v>656</v>
      </c>
    </row>
    <row r="1780" spans="1:2">
      <c r="A1780" s="27">
        <v>40857</v>
      </c>
      <c r="B1780" s="13">
        <v>646</v>
      </c>
    </row>
    <row r="1781" spans="1:2">
      <c r="A1781" s="27">
        <v>40858</v>
      </c>
      <c r="B1781" s="13">
        <v>638</v>
      </c>
    </row>
    <row r="1782" spans="1:2">
      <c r="A1782" s="27">
        <v>40859</v>
      </c>
      <c r="B1782" s="13">
        <v>638</v>
      </c>
    </row>
    <row r="1783" spans="1:2">
      <c r="A1783" s="27">
        <v>40860</v>
      </c>
      <c r="B1783" s="13">
        <v>638</v>
      </c>
    </row>
    <row r="1784" spans="1:2">
      <c r="A1784" s="27">
        <v>40861</v>
      </c>
      <c r="B1784" s="13">
        <v>634</v>
      </c>
    </row>
    <row r="1785" spans="1:2">
      <c r="A1785" s="27">
        <v>40862</v>
      </c>
      <c r="B1785" s="13">
        <v>646</v>
      </c>
    </row>
    <row r="1786" spans="1:2">
      <c r="A1786" s="27">
        <v>40863</v>
      </c>
      <c r="B1786" s="13">
        <v>643</v>
      </c>
    </row>
    <row r="1787" spans="1:2">
      <c r="A1787" s="27">
        <v>40864</v>
      </c>
      <c r="B1787" s="13">
        <v>614</v>
      </c>
    </row>
    <row r="1788" spans="1:2">
      <c r="A1788" s="27">
        <v>40865</v>
      </c>
      <c r="B1788" s="13">
        <v>610</v>
      </c>
    </row>
    <row r="1789" spans="1:2">
      <c r="A1789" s="27">
        <v>40866</v>
      </c>
      <c r="B1789" s="13">
        <v>610</v>
      </c>
    </row>
    <row r="1790" spans="1:2">
      <c r="A1790" s="27">
        <v>40867</v>
      </c>
      <c r="B1790" s="13">
        <v>610</v>
      </c>
    </row>
    <row r="1791" spans="1:2">
      <c r="A1791" s="27">
        <v>40868</v>
      </c>
      <c r="B1791" s="13">
        <v>598</v>
      </c>
    </row>
    <row r="1792" spans="1:2">
      <c r="A1792" s="27">
        <v>40869</v>
      </c>
      <c r="B1792" s="13">
        <v>599</v>
      </c>
    </row>
    <row r="1793" spans="1:2">
      <c r="A1793" s="27">
        <v>40870</v>
      </c>
      <c r="B1793" s="13">
        <v>589</v>
      </c>
    </row>
    <row r="1794" spans="1:2">
      <c r="A1794" s="27">
        <v>40871</v>
      </c>
      <c r="B1794" s="13">
        <v>589</v>
      </c>
    </row>
    <row r="1795" spans="1:2">
      <c r="A1795" s="27">
        <v>40872</v>
      </c>
      <c r="B1795" s="13">
        <v>582</v>
      </c>
    </row>
    <row r="1796" spans="1:2">
      <c r="A1796" s="27">
        <v>40873</v>
      </c>
      <c r="B1796" s="13">
        <v>582</v>
      </c>
    </row>
    <row r="1797" spans="1:2">
      <c r="A1797" s="27">
        <v>40874</v>
      </c>
      <c r="B1797" s="13">
        <v>582</v>
      </c>
    </row>
    <row r="1798" spans="1:2">
      <c r="A1798" s="27">
        <v>40875</v>
      </c>
      <c r="B1798" s="13">
        <v>598</v>
      </c>
    </row>
    <row r="1799" spans="1:2">
      <c r="A1799" s="27">
        <v>40876</v>
      </c>
      <c r="B1799" s="13">
        <v>606</v>
      </c>
    </row>
    <row r="1800" spans="1:2">
      <c r="A1800" s="27">
        <v>40877</v>
      </c>
      <c r="B1800" s="13">
        <v>608</v>
      </c>
    </row>
    <row r="1801" spans="1:2">
      <c r="A1801" s="27">
        <v>40878</v>
      </c>
      <c r="B1801" s="13">
        <v>602</v>
      </c>
    </row>
    <row r="1802" spans="1:2">
      <c r="A1802" s="27">
        <v>40879</v>
      </c>
      <c r="B1802" s="13">
        <v>595</v>
      </c>
    </row>
    <row r="1803" spans="1:2">
      <c r="A1803" s="27">
        <v>40880</v>
      </c>
      <c r="B1803" s="13">
        <v>595</v>
      </c>
    </row>
    <row r="1804" spans="1:2">
      <c r="A1804" s="27">
        <v>40881</v>
      </c>
      <c r="B1804" s="13">
        <v>595</v>
      </c>
    </row>
    <row r="1805" spans="1:2">
      <c r="A1805" s="27">
        <v>40882</v>
      </c>
      <c r="B1805" s="13">
        <v>591</v>
      </c>
    </row>
    <row r="1806" spans="1:2">
      <c r="A1806" s="27">
        <v>40883</v>
      </c>
      <c r="B1806" s="13">
        <v>596</v>
      </c>
    </row>
    <row r="1807" spans="1:2">
      <c r="A1807" s="27">
        <v>40884</v>
      </c>
      <c r="B1807" s="13">
        <v>593</v>
      </c>
    </row>
    <row r="1808" spans="1:2">
      <c r="A1808" s="27">
        <v>40885</v>
      </c>
      <c r="B1808" s="13">
        <v>600</v>
      </c>
    </row>
    <row r="1809" spans="1:2">
      <c r="A1809" s="27">
        <v>40886</v>
      </c>
      <c r="B1809" s="13">
        <v>594</v>
      </c>
    </row>
    <row r="1810" spans="1:2">
      <c r="A1810" s="27">
        <v>40887</v>
      </c>
      <c r="B1810" s="13">
        <v>594</v>
      </c>
    </row>
    <row r="1811" spans="1:2">
      <c r="A1811" s="27">
        <v>40888</v>
      </c>
      <c r="B1811" s="13">
        <v>594</v>
      </c>
    </row>
    <row r="1812" spans="1:2">
      <c r="A1812" s="27">
        <v>40889</v>
      </c>
      <c r="B1812" s="13">
        <v>594</v>
      </c>
    </row>
    <row r="1813" spans="1:2">
      <c r="A1813" s="27">
        <v>40890</v>
      </c>
      <c r="B1813" s="13">
        <v>594</v>
      </c>
    </row>
    <row r="1814" spans="1:2">
      <c r="A1814" s="27">
        <v>40891</v>
      </c>
      <c r="B1814" s="13">
        <v>581</v>
      </c>
    </row>
    <row r="1815" spans="1:2">
      <c r="A1815" s="27">
        <v>40892</v>
      </c>
      <c r="B1815" s="13">
        <v>579</v>
      </c>
    </row>
    <row r="1816" spans="1:2">
      <c r="A1816" s="27">
        <v>40893</v>
      </c>
      <c r="B1816" s="13">
        <v>583</v>
      </c>
    </row>
    <row r="1817" spans="1:2">
      <c r="A1817" s="27">
        <v>40894</v>
      </c>
      <c r="B1817" s="13">
        <v>583</v>
      </c>
    </row>
    <row r="1818" spans="1:2">
      <c r="A1818" s="27">
        <v>40895</v>
      </c>
      <c r="B1818" s="13">
        <v>583</v>
      </c>
    </row>
    <row r="1819" spans="1:2">
      <c r="A1819" s="27">
        <v>40896</v>
      </c>
      <c r="B1819" s="13">
        <v>601</v>
      </c>
    </row>
    <row r="1820" spans="1:2">
      <c r="A1820" s="27">
        <v>40897</v>
      </c>
      <c r="B1820" s="13">
        <v>607</v>
      </c>
    </row>
    <row r="1821" spans="1:2">
      <c r="A1821" s="27">
        <v>40898</v>
      </c>
      <c r="B1821" s="13">
        <v>616</v>
      </c>
    </row>
    <row r="1822" spans="1:2">
      <c r="A1822" s="27">
        <v>40899</v>
      </c>
      <c r="B1822" s="13">
        <v>618</v>
      </c>
    </row>
    <row r="1823" spans="1:2">
      <c r="A1823" s="27">
        <v>40900</v>
      </c>
      <c r="B1823" s="13">
        <v>620</v>
      </c>
    </row>
    <row r="1824" spans="1:2">
      <c r="A1824" s="27">
        <v>40901</v>
      </c>
      <c r="B1824" s="13">
        <v>620</v>
      </c>
    </row>
    <row r="1825" spans="1:2">
      <c r="A1825" s="27">
        <v>40902</v>
      </c>
      <c r="B1825" s="13">
        <v>620</v>
      </c>
    </row>
    <row r="1826" spans="1:2">
      <c r="A1826" s="27">
        <v>40903</v>
      </c>
      <c r="B1826" s="13">
        <v>620</v>
      </c>
    </row>
    <row r="1827" spans="1:2">
      <c r="A1827" s="27">
        <v>40904</v>
      </c>
      <c r="B1827" s="13">
        <v>633</v>
      </c>
    </row>
    <row r="1828" spans="1:2">
      <c r="A1828" s="27">
        <v>40905</v>
      </c>
      <c r="B1828" s="13">
        <v>642</v>
      </c>
    </row>
    <row r="1829" spans="1:2">
      <c r="A1829" s="27">
        <v>40906</v>
      </c>
      <c r="B1829" s="13">
        <v>638</v>
      </c>
    </row>
    <row r="1830" spans="1:2">
      <c r="A1830" s="27">
        <v>40907</v>
      </c>
      <c r="B1830" s="13">
        <v>646</v>
      </c>
    </row>
    <row r="1831" spans="1:2">
      <c r="A1831" s="27">
        <v>40908</v>
      </c>
      <c r="B1831" s="13">
        <v>646</v>
      </c>
    </row>
    <row r="1832" spans="1:2">
      <c r="A1832" s="27">
        <v>40909</v>
      </c>
      <c r="B1832" s="13">
        <v>646</v>
      </c>
    </row>
    <row r="1833" spans="1:2">
      <c r="A1833" s="27">
        <v>40910</v>
      </c>
      <c r="B1833" s="13">
        <v>646</v>
      </c>
    </row>
    <row r="1834" spans="1:2">
      <c r="A1834" s="27">
        <v>40911</v>
      </c>
      <c r="B1834" s="13">
        <v>658</v>
      </c>
    </row>
    <row r="1835" spans="1:2">
      <c r="A1835" s="27">
        <v>40912</v>
      </c>
      <c r="B1835" s="13">
        <v>658</v>
      </c>
    </row>
    <row r="1836" spans="1:2">
      <c r="A1836" s="27">
        <v>40913</v>
      </c>
      <c r="B1836" s="13">
        <v>644</v>
      </c>
    </row>
    <row r="1837" spans="1:2">
      <c r="A1837" s="27">
        <v>40914</v>
      </c>
      <c r="B1837" s="13">
        <v>644</v>
      </c>
    </row>
    <row r="1838" spans="1:2">
      <c r="A1838" s="27">
        <v>40915</v>
      </c>
      <c r="B1838" s="13">
        <v>644</v>
      </c>
    </row>
    <row r="1839" spans="1:2">
      <c r="A1839" s="27">
        <v>40916</v>
      </c>
      <c r="B1839" s="13">
        <v>644</v>
      </c>
    </row>
    <row r="1840" spans="1:2">
      <c r="A1840" s="27">
        <v>40917</v>
      </c>
      <c r="B1840" s="13">
        <v>652</v>
      </c>
    </row>
    <row r="1841" spans="1:2">
      <c r="A1841" s="27">
        <v>40918</v>
      </c>
      <c r="B1841" s="13">
        <v>652</v>
      </c>
    </row>
    <row r="1842" spans="1:2">
      <c r="A1842" s="27">
        <v>40919</v>
      </c>
      <c r="B1842" s="13">
        <v>652</v>
      </c>
    </row>
    <row r="1843" spans="1:2">
      <c r="A1843" s="27">
        <v>40920</v>
      </c>
      <c r="B1843" s="13">
        <v>612</v>
      </c>
    </row>
    <row r="1844" spans="1:2">
      <c r="A1844" s="27">
        <v>40921</v>
      </c>
      <c r="B1844" s="118">
        <v>600</v>
      </c>
    </row>
    <row r="1845" spans="1:2">
      <c r="A1845" s="27">
        <v>40922</v>
      </c>
      <c r="B1845" s="118">
        <v>600</v>
      </c>
    </row>
    <row r="1846" spans="1:2">
      <c r="A1846" s="27">
        <v>40923</v>
      </c>
      <c r="B1846" s="118">
        <v>600</v>
      </c>
    </row>
    <row r="1847" spans="1:2">
      <c r="A1847" s="27">
        <v>40924</v>
      </c>
      <c r="B1847" s="118">
        <v>600</v>
      </c>
    </row>
    <row r="1848" spans="1:2">
      <c r="A1848" s="27">
        <v>40925</v>
      </c>
      <c r="B1848" s="13">
        <v>604</v>
      </c>
    </row>
    <row r="1849" spans="1:2">
      <c r="A1849" s="27">
        <v>40926</v>
      </c>
      <c r="B1849" s="13">
        <v>594</v>
      </c>
    </row>
    <row r="1850" spans="1:2">
      <c r="A1850" s="27">
        <v>40927</v>
      </c>
      <c r="B1850" s="13">
        <v>606</v>
      </c>
    </row>
    <row r="1851" spans="1:2">
      <c r="A1851" s="27">
        <v>40928</v>
      </c>
      <c r="B1851" s="13">
        <v>612</v>
      </c>
    </row>
    <row r="1852" spans="1:2">
      <c r="A1852" s="27">
        <v>40929</v>
      </c>
      <c r="B1852" s="13">
        <v>612</v>
      </c>
    </row>
    <row r="1853" spans="1:2">
      <c r="A1853" s="27">
        <v>40930</v>
      </c>
      <c r="B1853" s="13">
        <v>612</v>
      </c>
    </row>
    <row r="1854" spans="1:2">
      <c r="A1854" s="27">
        <v>40931</v>
      </c>
      <c r="B1854" s="13">
        <v>620</v>
      </c>
    </row>
    <row r="1855" spans="1:2">
      <c r="A1855" s="27">
        <v>40932</v>
      </c>
      <c r="B1855" s="13">
        <v>630</v>
      </c>
    </row>
    <row r="1856" spans="1:2">
      <c r="A1856" s="27">
        <v>40933</v>
      </c>
      <c r="B1856" s="13">
        <v>634</v>
      </c>
    </row>
    <row r="1857" spans="1:2">
      <c r="A1857" s="27">
        <v>40934</v>
      </c>
      <c r="B1857" s="13">
        <v>634</v>
      </c>
    </row>
    <row r="1858" spans="1:2">
      <c r="A1858" s="27">
        <v>40935</v>
      </c>
      <c r="B1858" s="13">
        <v>642</v>
      </c>
    </row>
    <row r="1859" spans="1:2">
      <c r="A1859" s="27">
        <v>40936</v>
      </c>
      <c r="B1859" s="13">
        <v>642</v>
      </c>
    </row>
    <row r="1860" spans="1:2">
      <c r="A1860" s="27">
        <v>40937</v>
      </c>
      <c r="B1860" s="13">
        <v>642</v>
      </c>
    </row>
    <row r="1861" spans="1:2">
      <c r="A1861" s="27">
        <v>40938</v>
      </c>
      <c r="B1861" s="13">
        <v>632</v>
      </c>
    </row>
    <row r="1862" spans="1:2">
      <c r="A1862" s="27">
        <v>40939</v>
      </c>
      <c r="B1862" s="13">
        <v>639</v>
      </c>
    </row>
    <row r="1863" spans="1:2">
      <c r="A1863" s="27">
        <v>40940</v>
      </c>
      <c r="B1863" s="13">
        <v>642</v>
      </c>
    </row>
    <row r="1864" spans="1:2">
      <c r="A1864" s="27">
        <v>40941</v>
      </c>
      <c r="B1864" s="13">
        <v>643</v>
      </c>
    </row>
    <row r="1865" spans="1:2">
      <c r="A1865" s="27">
        <v>40942</v>
      </c>
      <c r="B1865" s="13">
        <v>644</v>
      </c>
    </row>
    <row r="1866" spans="1:2">
      <c r="A1866" s="27">
        <v>40943</v>
      </c>
      <c r="B1866" s="13">
        <v>644</v>
      </c>
    </row>
    <row r="1867" spans="1:2">
      <c r="A1867" s="27">
        <v>40944</v>
      </c>
      <c r="B1867" s="13">
        <v>644</v>
      </c>
    </row>
    <row r="1868" spans="1:2">
      <c r="A1868" s="27">
        <v>40945</v>
      </c>
      <c r="B1868" s="118">
        <v>644</v>
      </c>
    </row>
    <row r="1869" spans="1:2">
      <c r="A1869" s="27">
        <v>40946</v>
      </c>
      <c r="B1869" s="13">
        <v>642</v>
      </c>
    </row>
    <row r="1870" spans="1:2">
      <c r="A1870" s="27">
        <v>40947</v>
      </c>
      <c r="B1870" s="13">
        <v>642</v>
      </c>
    </row>
    <row r="1871" spans="1:2">
      <c r="A1871" s="27">
        <v>40948</v>
      </c>
      <c r="B1871" s="13">
        <v>637</v>
      </c>
    </row>
    <row r="1872" spans="1:2">
      <c r="A1872" s="27">
        <v>40949</v>
      </c>
      <c r="B1872" s="13">
        <v>632</v>
      </c>
    </row>
    <row r="1873" spans="1:2">
      <c r="A1873" s="27">
        <v>40950</v>
      </c>
      <c r="B1873" s="13">
        <v>632</v>
      </c>
    </row>
    <row r="1874" spans="1:2">
      <c r="A1874" s="27">
        <v>40951</v>
      </c>
      <c r="B1874" s="13">
        <v>632</v>
      </c>
    </row>
    <row r="1875" spans="1:2">
      <c r="A1875" s="27">
        <v>40952</v>
      </c>
      <c r="B1875" s="13">
        <v>640</v>
      </c>
    </row>
    <row r="1876" spans="1:2">
      <c r="A1876" s="27">
        <v>40953</v>
      </c>
      <c r="B1876" s="13">
        <v>634</v>
      </c>
    </row>
    <row r="1877" spans="1:2">
      <c r="A1877" s="27">
        <v>40954</v>
      </c>
      <c r="B1877" s="13">
        <v>627</v>
      </c>
    </row>
    <row r="1878" spans="1:2">
      <c r="A1878" s="27">
        <v>40955</v>
      </c>
      <c r="B1878" s="13">
        <v>636</v>
      </c>
    </row>
    <row r="1879" spans="1:2">
      <c r="A1879" s="27">
        <v>40956</v>
      </c>
      <c r="B1879" s="13">
        <v>642</v>
      </c>
    </row>
    <row r="1880" spans="1:2">
      <c r="A1880" s="27">
        <v>40957</v>
      </c>
      <c r="B1880" s="13">
        <v>642</v>
      </c>
    </row>
    <row r="1881" spans="1:2">
      <c r="A1881" s="27">
        <v>40958</v>
      </c>
      <c r="B1881" s="13">
        <v>642</v>
      </c>
    </row>
    <row r="1882" spans="1:2">
      <c r="A1882" s="27">
        <v>40959</v>
      </c>
      <c r="B1882" s="13">
        <v>642</v>
      </c>
    </row>
    <row r="1883" spans="1:2">
      <c r="A1883" s="27">
        <v>40960</v>
      </c>
      <c r="B1883" s="13">
        <v>634</v>
      </c>
    </row>
    <row r="1884" spans="1:2">
      <c r="A1884" s="27">
        <v>40961</v>
      </c>
      <c r="B1884" s="13">
        <v>641</v>
      </c>
    </row>
    <row r="1885" spans="1:2">
      <c r="A1885" s="27">
        <v>40962</v>
      </c>
      <c r="B1885" s="13">
        <v>642</v>
      </c>
    </row>
    <row r="1886" spans="1:2">
      <c r="A1886" s="27">
        <v>40963</v>
      </c>
      <c r="B1886" s="13">
        <v>644</v>
      </c>
    </row>
    <row r="1887" spans="1:2">
      <c r="A1887" s="27">
        <v>40964</v>
      </c>
      <c r="B1887" s="13">
        <v>644</v>
      </c>
    </row>
    <row r="1888" spans="1:2">
      <c r="A1888" s="27">
        <v>40965</v>
      </c>
      <c r="B1888" s="13">
        <v>644</v>
      </c>
    </row>
    <row r="1889" spans="1:2">
      <c r="A1889" s="27">
        <v>40966</v>
      </c>
      <c r="B1889" s="13">
        <v>648</v>
      </c>
    </row>
    <row r="1890" spans="1:2">
      <c r="A1890" s="27">
        <v>40967</v>
      </c>
      <c r="B1890" s="13">
        <v>657</v>
      </c>
    </row>
    <row r="1891" spans="1:2">
      <c r="A1891" s="27">
        <v>40968</v>
      </c>
      <c r="B1891" s="13">
        <v>658</v>
      </c>
    </row>
    <row r="1892" spans="1:2">
      <c r="A1892" s="27">
        <v>40969</v>
      </c>
      <c r="B1892" s="13">
        <v>654</v>
      </c>
    </row>
    <row r="1893" spans="1:2">
      <c r="A1893" s="27">
        <v>40970</v>
      </c>
      <c r="B1893" s="13">
        <v>654</v>
      </c>
    </row>
    <row r="1894" spans="1:2">
      <c r="A1894" s="27">
        <v>40971</v>
      </c>
      <c r="B1894" s="13">
        <v>654</v>
      </c>
    </row>
    <row r="1895" spans="1:2">
      <c r="A1895" s="27">
        <v>40972</v>
      </c>
      <c r="B1895" s="13">
        <v>654</v>
      </c>
    </row>
    <row r="1896" spans="1:2">
      <c r="A1896" s="27">
        <v>40973</v>
      </c>
      <c r="B1896" s="13">
        <v>661</v>
      </c>
    </row>
    <row r="1897" spans="1:2">
      <c r="A1897" s="27">
        <v>40974</v>
      </c>
      <c r="B1897" s="13">
        <v>654</v>
      </c>
    </row>
    <row r="1898" spans="1:2">
      <c r="A1898" s="27">
        <v>40975</v>
      </c>
      <c r="B1898" s="13">
        <v>639</v>
      </c>
    </row>
    <row r="1899" spans="1:2">
      <c r="A1899" s="27">
        <v>40976</v>
      </c>
      <c r="B1899" s="13">
        <v>636</v>
      </c>
    </row>
    <row r="1900" spans="1:2">
      <c r="A1900" s="27">
        <v>40977</v>
      </c>
      <c r="B1900" s="13">
        <v>645</v>
      </c>
    </row>
    <row r="1901" spans="1:2">
      <c r="A1901" s="27">
        <v>40978</v>
      </c>
      <c r="B1901" s="13">
        <v>645</v>
      </c>
    </row>
    <row r="1902" spans="1:2">
      <c r="A1902" s="27">
        <v>40979</v>
      </c>
      <c r="B1902" s="13">
        <v>645</v>
      </c>
    </row>
    <row r="1903" spans="1:2">
      <c r="A1903" s="27">
        <v>40980</v>
      </c>
      <c r="B1903" s="13">
        <v>660</v>
      </c>
    </row>
    <row r="1904" spans="1:2">
      <c r="A1904" s="27">
        <v>40981</v>
      </c>
      <c r="B1904" s="13">
        <v>662</v>
      </c>
    </row>
    <row r="1905" spans="1:2">
      <c r="A1905" s="27">
        <v>40982</v>
      </c>
      <c r="B1905" s="13">
        <v>659</v>
      </c>
    </row>
    <row r="1906" spans="1:2">
      <c r="A1906" s="27">
        <v>40983</v>
      </c>
      <c r="B1906" s="13">
        <v>669</v>
      </c>
    </row>
    <row r="1907" spans="1:2">
      <c r="A1907" s="27">
        <v>40984</v>
      </c>
      <c r="B1907" s="13">
        <v>673</v>
      </c>
    </row>
    <row r="1908" spans="1:2">
      <c r="A1908" s="27">
        <v>40985</v>
      </c>
      <c r="B1908" s="13">
        <v>673</v>
      </c>
    </row>
    <row r="1909" spans="1:2">
      <c r="A1909" s="27">
        <v>40986</v>
      </c>
      <c r="B1909" s="13">
        <v>673</v>
      </c>
    </row>
    <row r="1910" spans="1:2">
      <c r="A1910" s="27">
        <v>40987</v>
      </c>
      <c r="B1910" s="13">
        <v>664</v>
      </c>
    </row>
    <row r="1911" spans="1:2">
      <c r="A1911" s="27">
        <v>40988</v>
      </c>
      <c r="B1911" s="13">
        <v>648</v>
      </c>
    </row>
    <row r="1912" spans="1:2">
      <c r="A1912" s="27">
        <v>40989</v>
      </c>
      <c r="B1912" s="13">
        <v>642</v>
      </c>
    </row>
    <row r="1913" spans="1:2">
      <c r="A1913" s="27">
        <v>40990</v>
      </c>
      <c r="B1913" s="13">
        <v>644</v>
      </c>
    </row>
    <row r="1914" spans="1:2">
      <c r="A1914" s="27">
        <v>40991</v>
      </c>
      <c r="B1914" s="13">
        <v>646</v>
      </c>
    </row>
    <row r="1915" spans="1:2">
      <c r="A1915" s="27">
        <v>40992</v>
      </c>
      <c r="B1915" s="13">
        <v>646</v>
      </c>
    </row>
    <row r="1916" spans="1:2">
      <c r="A1916" s="27">
        <v>40993</v>
      </c>
      <c r="B1916" s="13">
        <v>646</v>
      </c>
    </row>
    <row r="1917" spans="1:2">
      <c r="A1917" s="27">
        <v>40994</v>
      </c>
      <c r="B1917" s="13">
        <v>638</v>
      </c>
    </row>
    <row r="1918" spans="1:2">
      <c r="A1918" s="27">
        <v>40995</v>
      </c>
      <c r="B1918" s="13">
        <v>631</v>
      </c>
    </row>
    <row r="1919" spans="1:2">
      <c r="A1919" s="27">
        <v>40996</v>
      </c>
      <c r="B1919" s="13">
        <v>620</v>
      </c>
    </row>
    <row r="1920" spans="1:2">
      <c r="A1920" s="27">
        <v>40997</v>
      </c>
      <c r="B1920" s="13">
        <v>604</v>
      </c>
    </row>
    <row r="1921" spans="1:2">
      <c r="A1921" s="27">
        <v>40998</v>
      </c>
      <c r="B1921" s="13">
        <v>644</v>
      </c>
    </row>
    <row r="1922" spans="1:2">
      <c r="A1922" s="27">
        <v>40999</v>
      </c>
      <c r="B1922" s="13">
        <v>644</v>
      </c>
    </row>
    <row r="1923" spans="1:2">
      <c r="A1923" s="27">
        <v>41000</v>
      </c>
      <c r="B1923" s="13">
        <v>644</v>
      </c>
    </row>
    <row r="1924" spans="1:2">
      <c r="A1924" s="27">
        <v>41001</v>
      </c>
      <c r="B1924" s="13">
        <v>655</v>
      </c>
    </row>
    <row r="1925" spans="1:2">
      <c r="A1925" s="27">
        <v>41002</v>
      </c>
      <c r="B1925" s="13">
        <v>658</v>
      </c>
    </row>
    <row r="1926" spans="1:2">
      <c r="A1926" s="27">
        <v>41003</v>
      </c>
      <c r="B1926" s="13">
        <v>657</v>
      </c>
    </row>
    <row r="1927" spans="1:2">
      <c r="A1927" s="27">
        <v>41004</v>
      </c>
      <c r="B1927" s="13">
        <v>658</v>
      </c>
    </row>
    <row r="1928" spans="1:2">
      <c r="A1928" s="27">
        <v>41005</v>
      </c>
      <c r="B1928" s="13">
        <v>658</v>
      </c>
    </row>
    <row r="1929" spans="1:2">
      <c r="A1929" s="27">
        <v>41006</v>
      </c>
      <c r="B1929" s="13">
        <v>658</v>
      </c>
    </row>
    <row r="1930" spans="1:2">
      <c r="A1930" s="27">
        <v>41007</v>
      </c>
      <c r="B1930" s="13">
        <v>658</v>
      </c>
    </row>
    <row r="1931" spans="1:2">
      <c r="A1931" s="27">
        <v>41008</v>
      </c>
      <c r="B1931" s="13">
        <v>649</v>
      </c>
    </row>
    <row r="1932" spans="1:2">
      <c r="A1932" s="27">
        <v>41009</v>
      </c>
      <c r="B1932" s="13">
        <v>635</v>
      </c>
    </row>
    <row r="1933" spans="1:2">
      <c r="A1933" s="27">
        <v>41010</v>
      </c>
      <c r="B1933" s="13">
        <v>636</v>
      </c>
    </row>
    <row r="1934" spans="1:2">
      <c r="A1934" s="27">
        <v>41011</v>
      </c>
      <c r="B1934" s="13">
        <v>638</v>
      </c>
    </row>
    <row r="1935" spans="1:2">
      <c r="A1935" s="27">
        <v>41012</v>
      </c>
      <c r="B1935" s="13">
        <v>629</v>
      </c>
    </row>
    <row r="1936" spans="1:2">
      <c r="A1936" s="27">
        <v>41013</v>
      </c>
      <c r="B1936" s="13">
        <v>629</v>
      </c>
    </row>
    <row r="1937" spans="1:2">
      <c r="A1937" s="27">
        <v>41014</v>
      </c>
      <c r="B1937" s="13">
        <v>629</v>
      </c>
    </row>
    <row r="1938" spans="1:2">
      <c r="A1938" s="27">
        <v>41015</v>
      </c>
      <c r="B1938" s="13">
        <v>623</v>
      </c>
    </row>
    <row r="1939" spans="1:2">
      <c r="A1939" s="27">
        <v>41016</v>
      </c>
      <c r="B1939" s="13">
        <v>617</v>
      </c>
    </row>
    <row r="1940" spans="1:2">
      <c r="A1940" s="27">
        <v>41017</v>
      </c>
      <c r="B1940" s="13">
        <v>594</v>
      </c>
    </row>
    <row r="1941" spans="1:2">
      <c r="A1941" s="27">
        <v>41018</v>
      </c>
      <c r="B1941" s="13">
        <v>612</v>
      </c>
    </row>
    <row r="1942" spans="1:2">
      <c r="A1942" s="27">
        <v>41019</v>
      </c>
      <c r="B1942" s="13">
        <v>603</v>
      </c>
    </row>
    <row r="1943" spans="1:2">
      <c r="A1943" s="27">
        <v>41020</v>
      </c>
      <c r="B1943" s="13">
        <v>603</v>
      </c>
    </row>
    <row r="1944" spans="1:2">
      <c r="A1944" s="27">
        <v>41021</v>
      </c>
      <c r="B1944" s="13">
        <v>603</v>
      </c>
    </row>
    <row r="1945" spans="1:2">
      <c r="A1945" s="27">
        <v>41022</v>
      </c>
      <c r="B1945" s="13">
        <v>612</v>
      </c>
    </row>
    <row r="1946" spans="1:2">
      <c r="A1946" s="27">
        <v>41023</v>
      </c>
      <c r="B1946" s="13">
        <v>608</v>
      </c>
    </row>
    <row r="1947" spans="1:2">
      <c r="A1947" s="27">
        <v>41024</v>
      </c>
      <c r="B1947" s="13">
        <v>601</v>
      </c>
    </row>
    <row r="1948" spans="1:2">
      <c r="A1948" s="27">
        <v>41025</v>
      </c>
      <c r="B1948" s="13">
        <v>608</v>
      </c>
    </row>
    <row r="1949" spans="1:2">
      <c r="A1949" s="27">
        <v>41026</v>
      </c>
      <c r="B1949" s="13">
        <v>626</v>
      </c>
    </row>
    <row r="1950" spans="1:2">
      <c r="A1950" s="27">
        <v>41027</v>
      </c>
      <c r="B1950" s="13">
        <v>626</v>
      </c>
    </row>
    <row r="1951" spans="1:2">
      <c r="A1951" s="27">
        <v>41028</v>
      </c>
      <c r="B1951" s="13">
        <v>626</v>
      </c>
    </row>
    <row r="1952" spans="1:2">
      <c r="A1952" s="27">
        <v>41029</v>
      </c>
      <c r="B1952" s="13">
        <v>634</v>
      </c>
    </row>
    <row r="1953" spans="1:2">
      <c r="A1953" s="27">
        <v>41030</v>
      </c>
      <c r="B1953" s="13">
        <v>629</v>
      </c>
    </row>
    <row r="1954" spans="1:2">
      <c r="A1954" s="27">
        <v>41031</v>
      </c>
      <c r="B1954" s="13">
        <v>612</v>
      </c>
    </row>
    <row r="1955" spans="1:2">
      <c r="A1955" s="27">
        <v>41032</v>
      </c>
      <c r="B1955" s="13">
        <v>614</v>
      </c>
    </row>
    <row r="1956" spans="1:2">
      <c r="A1956" s="27">
        <v>41033</v>
      </c>
      <c r="B1956" s="13">
        <v>620</v>
      </c>
    </row>
    <row r="1957" spans="1:2">
      <c r="A1957" s="27">
        <v>41034</v>
      </c>
      <c r="B1957" s="13">
        <v>620</v>
      </c>
    </row>
    <row r="1958" spans="1:2">
      <c r="A1958" s="27">
        <v>41035</v>
      </c>
      <c r="B1958" s="13">
        <v>620</v>
      </c>
    </row>
    <row r="1959" spans="1:2">
      <c r="A1959" s="27">
        <v>41036</v>
      </c>
      <c r="B1959" s="13">
        <v>620</v>
      </c>
    </row>
    <row r="1960" spans="1:2">
      <c r="A1960" s="27">
        <v>41037</v>
      </c>
      <c r="B1960" s="13">
        <v>623</v>
      </c>
    </row>
    <row r="1961" spans="1:2">
      <c r="A1961" s="27">
        <v>41038</v>
      </c>
      <c r="B1961" s="13">
        <v>607</v>
      </c>
    </row>
    <row r="1962" spans="1:2">
      <c r="A1962" s="27">
        <v>41039</v>
      </c>
      <c r="B1962" s="13">
        <v>588</v>
      </c>
    </row>
    <row r="1963" spans="1:2">
      <c r="A1963" s="27">
        <v>41040</v>
      </c>
      <c r="B1963" s="13">
        <v>581</v>
      </c>
    </row>
    <row r="1964" spans="1:2">
      <c r="A1964" s="27">
        <v>41041</v>
      </c>
      <c r="B1964" s="13">
        <v>581</v>
      </c>
    </row>
    <row r="1965" spans="1:2">
      <c r="A1965" s="27">
        <v>41042</v>
      </c>
      <c r="B1965" s="13">
        <v>581</v>
      </c>
    </row>
    <row r="1966" spans="1:2">
      <c r="A1966" s="27">
        <v>41043</v>
      </c>
      <c r="B1966" s="13">
        <v>583</v>
      </c>
    </row>
    <row r="1967" spans="1:2">
      <c r="A1967" s="27">
        <v>41044</v>
      </c>
      <c r="B1967" s="13">
        <v>597</v>
      </c>
    </row>
    <row r="1968" spans="1:2">
      <c r="A1968" s="27">
        <v>41045</v>
      </c>
      <c r="B1968" s="13">
        <v>620</v>
      </c>
    </row>
    <row r="1969" spans="1:2">
      <c r="A1969" s="27">
        <v>41046</v>
      </c>
      <c r="B1969" s="13">
        <v>625</v>
      </c>
    </row>
    <row r="1970" spans="1:2">
      <c r="A1970" s="27">
        <v>41047</v>
      </c>
      <c r="B1970" s="13">
        <v>636</v>
      </c>
    </row>
    <row r="1971" spans="1:2">
      <c r="A1971" s="27">
        <v>41048</v>
      </c>
      <c r="B1971" s="13">
        <v>636</v>
      </c>
    </row>
    <row r="1972" spans="1:2">
      <c r="A1972" s="27">
        <v>41049</v>
      </c>
      <c r="B1972" s="13">
        <v>636</v>
      </c>
    </row>
    <row r="1973" spans="1:2">
      <c r="A1973" s="27">
        <v>41050</v>
      </c>
      <c r="B1973" s="13">
        <v>630</v>
      </c>
    </row>
    <row r="1974" spans="1:2">
      <c r="A1974" s="27">
        <v>41051</v>
      </c>
      <c r="B1974" s="13">
        <v>601</v>
      </c>
    </row>
    <row r="1975" spans="1:2">
      <c r="A1975" s="27">
        <v>41052</v>
      </c>
      <c r="B1975" s="13">
        <v>605</v>
      </c>
    </row>
    <row r="1976" spans="1:2">
      <c r="A1976" s="27">
        <v>41053</v>
      </c>
      <c r="B1976" s="13">
        <v>578</v>
      </c>
    </row>
    <row r="1977" spans="1:2">
      <c r="A1977" s="27">
        <v>41054</v>
      </c>
      <c r="B1977" s="13">
        <v>579</v>
      </c>
    </row>
    <row r="1978" spans="1:2">
      <c r="A1978" s="27">
        <v>41055</v>
      </c>
      <c r="B1978" s="13">
        <v>579</v>
      </c>
    </row>
    <row r="1979" spans="1:2">
      <c r="A1979" s="27">
        <v>41056</v>
      </c>
      <c r="B1979" s="13">
        <v>579</v>
      </c>
    </row>
    <row r="1980" spans="1:2">
      <c r="A1980" s="27">
        <v>41057</v>
      </c>
      <c r="B1980" s="13">
        <v>579</v>
      </c>
    </row>
    <row r="1981" spans="1:2">
      <c r="A1981" s="27">
        <v>41058</v>
      </c>
      <c r="B1981" s="13">
        <v>562</v>
      </c>
    </row>
    <row r="1982" spans="1:2">
      <c r="A1982" s="27">
        <v>41059</v>
      </c>
      <c r="B1982" s="13">
        <v>560</v>
      </c>
    </row>
    <row r="1983" spans="1:2">
      <c r="A1983" s="27">
        <v>41060</v>
      </c>
      <c r="B1983" s="13">
        <v>555</v>
      </c>
    </row>
    <row r="1984" spans="1:2">
      <c r="A1984" s="27">
        <v>41061</v>
      </c>
      <c r="B1984" s="13">
        <v>556</v>
      </c>
    </row>
    <row r="1985" spans="1:2">
      <c r="A1985" s="27">
        <v>41062</v>
      </c>
      <c r="B1985" s="13">
        <v>556</v>
      </c>
    </row>
    <row r="1986" spans="1:2">
      <c r="A1986" s="27">
        <v>41063</v>
      </c>
      <c r="B1986" s="13">
        <v>556</v>
      </c>
    </row>
    <row r="1987" spans="1:2">
      <c r="A1987" s="27">
        <v>41064</v>
      </c>
      <c r="B1987" s="13">
        <v>568</v>
      </c>
    </row>
    <row r="1988" spans="1:2">
      <c r="A1988" s="27">
        <v>41065</v>
      </c>
      <c r="B1988" s="13">
        <v>568</v>
      </c>
    </row>
    <row r="1989" spans="1:2">
      <c r="A1989" s="27">
        <v>41066</v>
      </c>
      <c r="B1989" s="13">
        <v>586</v>
      </c>
    </row>
    <row r="1990" spans="1:2">
      <c r="A1990" s="27">
        <v>41067</v>
      </c>
      <c r="B1990" s="13">
        <v>594</v>
      </c>
    </row>
    <row r="1991" spans="1:2">
      <c r="A1991" s="27">
        <v>41068</v>
      </c>
      <c r="B1991" s="13">
        <v>598</v>
      </c>
    </row>
    <row r="1992" spans="1:2">
      <c r="A1992" s="27">
        <v>41069</v>
      </c>
      <c r="B1992" s="13">
        <v>598</v>
      </c>
    </row>
    <row r="1993" spans="1:2">
      <c r="A1993" s="27">
        <v>41070</v>
      </c>
      <c r="B1993" s="13">
        <v>598</v>
      </c>
    </row>
    <row r="1994" spans="1:2">
      <c r="A1994" s="27">
        <v>41071</v>
      </c>
      <c r="B1994" s="13">
        <v>592</v>
      </c>
    </row>
    <row r="1995" spans="1:2">
      <c r="A1995" s="27">
        <v>41072</v>
      </c>
      <c r="B1995" s="13">
        <v>581</v>
      </c>
    </row>
    <row r="1996" spans="1:2">
      <c r="A1996" s="27">
        <v>41073</v>
      </c>
      <c r="B1996" s="13">
        <v>591</v>
      </c>
    </row>
    <row r="1997" spans="1:2">
      <c r="A1997" s="27">
        <v>41074</v>
      </c>
      <c r="B1997" s="13">
        <v>601</v>
      </c>
    </row>
    <row r="1998" spans="1:2">
      <c r="A1998" s="27">
        <v>41075</v>
      </c>
      <c r="B1998" s="13">
        <v>512</v>
      </c>
    </row>
    <row r="1999" spans="1:2">
      <c r="A1999" s="27">
        <v>41076</v>
      </c>
      <c r="B1999" s="13">
        <v>512</v>
      </c>
    </row>
    <row r="2000" spans="1:2">
      <c r="A2000" s="27">
        <v>41077</v>
      </c>
      <c r="B2000" s="13">
        <v>512</v>
      </c>
    </row>
    <row r="2001" spans="1:2">
      <c r="A2001" s="27">
        <v>41078</v>
      </c>
      <c r="B2001" s="13">
        <v>538</v>
      </c>
    </row>
    <row r="2002" spans="1:2">
      <c r="A2002" s="27">
        <v>41079</v>
      </c>
      <c r="B2002" s="13">
        <v>563</v>
      </c>
    </row>
    <row r="2003" spans="1:2">
      <c r="A2003" s="27">
        <v>41080</v>
      </c>
      <c r="B2003" s="13">
        <v>569</v>
      </c>
    </row>
    <row r="2004" spans="1:2">
      <c r="A2004" s="27">
        <v>41081</v>
      </c>
      <c r="B2004" s="13">
        <v>550</v>
      </c>
    </row>
    <row r="2005" spans="1:2">
      <c r="A2005" s="27">
        <v>41082</v>
      </c>
      <c r="B2005" s="13">
        <v>552</v>
      </c>
    </row>
    <row r="2006" spans="1:2">
      <c r="A2006" s="27">
        <v>41083</v>
      </c>
      <c r="B2006" s="13">
        <v>552</v>
      </c>
    </row>
    <row r="2007" spans="1:2">
      <c r="A2007" s="27">
        <v>41084</v>
      </c>
      <c r="B2007" s="13">
        <v>552</v>
      </c>
    </row>
    <row r="2008" spans="1:2">
      <c r="A2008" s="27">
        <v>41085</v>
      </c>
      <c r="B2008" s="13">
        <v>591</v>
      </c>
    </row>
    <row r="2009" spans="1:2">
      <c r="A2009" s="27">
        <v>41086</v>
      </c>
      <c r="B2009" s="13">
        <v>619</v>
      </c>
    </row>
    <row r="2010" spans="1:2">
      <c r="A2010" s="27">
        <v>41087</v>
      </c>
      <c r="B2010" s="13">
        <v>630</v>
      </c>
    </row>
    <row r="2011" spans="1:2">
      <c r="A2011" s="27">
        <v>41088</v>
      </c>
      <c r="B2011" s="13">
        <v>625</v>
      </c>
    </row>
    <row r="2012" spans="1:2">
      <c r="A2012" s="27">
        <v>41089</v>
      </c>
      <c r="B2012" s="13">
        <v>628</v>
      </c>
    </row>
    <row r="2013" spans="1:2">
      <c r="A2013" s="27">
        <v>41090</v>
      </c>
      <c r="B2013" s="13">
        <v>628</v>
      </c>
    </row>
    <row r="2014" spans="1:2">
      <c r="A2014" s="27">
        <v>41091</v>
      </c>
      <c r="B2014" s="13">
        <v>628</v>
      </c>
    </row>
    <row r="2015" spans="1:2">
      <c r="A2015" s="27">
        <v>41092</v>
      </c>
      <c r="B2015" s="13">
        <v>653</v>
      </c>
    </row>
    <row r="2016" spans="1:2">
      <c r="A2016" s="27">
        <v>41093</v>
      </c>
      <c r="B2016" s="13">
        <v>674</v>
      </c>
    </row>
    <row r="2017" spans="1:2">
      <c r="A2017" s="27">
        <v>41094</v>
      </c>
      <c r="B2017" s="13">
        <v>674</v>
      </c>
    </row>
    <row r="2018" spans="1:2">
      <c r="A2018" s="27">
        <v>41095</v>
      </c>
      <c r="B2018" s="13">
        <v>710</v>
      </c>
    </row>
    <row r="2019" spans="1:2">
      <c r="A2019" s="27">
        <v>41096</v>
      </c>
      <c r="B2019" s="13">
        <v>695</v>
      </c>
    </row>
    <row r="2020" spans="1:2">
      <c r="A2020" s="27">
        <v>41097</v>
      </c>
      <c r="B2020" s="13">
        <v>695</v>
      </c>
    </row>
    <row r="2021" spans="1:2">
      <c r="A2021" s="27">
        <v>41098</v>
      </c>
      <c r="B2021" s="13">
        <v>695</v>
      </c>
    </row>
    <row r="2022" spans="1:2">
      <c r="A2022" s="27">
        <v>41099</v>
      </c>
      <c r="B2022" s="13">
        <v>732</v>
      </c>
    </row>
    <row r="2023" spans="1:2">
      <c r="A2023" s="27">
        <v>41100</v>
      </c>
      <c r="B2023" s="13">
        <v>718</v>
      </c>
    </row>
    <row r="2024" spans="1:2">
      <c r="A2024" s="27">
        <v>41101</v>
      </c>
      <c r="B2024" s="13">
        <v>704</v>
      </c>
    </row>
    <row r="2025" spans="1:2">
      <c r="A2025" s="27">
        <v>41102</v>
      </c>
      <c r="B2025" s="13">
        <v>732</v>
      </c>
    </row>
    <row r="2026" spans="1:2">
      <c r="A2026" s="27">
        <v>41103</v>
      </c>
      <c r="B2026" s="13">
        <v>742</v>
      </c>
    </row>
    <row r="2027" spans="1:2">
      <c r="A2027" s="27">
        <v>41104</v>
      </c>
      <c r="B2027" s="13">
        <v>742</v>
      </c>
    </row>
    <row r="2028" spans="1:2">
      <c r="A2028" s="27">
        <v>41105</v>
      </c>
      <c r="B2028" s="13">
        <v>742</v>
      </c>
    </row>
    <row r="2029" spans="1:2">
      <c r="A2029" s="27">
        <v>41106</v>
      </c>
      <c r="B2029" s="13">
        <v>777</v>
      </c>
    </row>
    <row r="2030" spans="1:2">
      <c r="A2030" s="27">
        <v>41107</v>
      </c>
      <c r="B2030" s="13">
        <v>780</v>
      </c>
    </row>
    <row r="2031" spans="1:2">
      <c r="A2031" s="28">
        <v>41108</v>
      </c>
      <c r="B2031" s="16">
        <v>795</v>
      </c>
    </row>
    <row r="2033" spans="1:6">
      <c r="A2033" s="34" t="s">
        <v>16</v>
      </c>
    </row>
    <row r="2035" spans="1:6" ht="27" customHeight="1">
      <c r="A2035" s="153" t="s">
        <v>35</v>
      </c>
      <c r="B2035" s="153"/>
      <c r="C2035" s="153"/>
      <c r="D2035" s="153"/>
      <c r="E2035" s="153"/>
      <c r="F2035" s="153"/>
    </row>
  </sheetData>
  <sortState ref="A6:B2031">
    <sortCondition ref="A6:A2031"/>
  </sortState>
  <mergeCells count="1">
    <mergeCell ref="A2035:F2035"/>
  </mergeCells>
  <phoneticPr fontId="64" type="noConversion"/>
  <pageMargins left="0.75" right="0.75" top="1" bottom="1" header="0.5" footer="0.5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F70"/>
  <sheetViews>
    <sheetView workbookViewId="0"/>
  </sheetViews>
  <sheetFormatPr baseColWidth="10" defaultColWidth="8.83203125" defaultRowHeight="12"/>
  <cols>
    <col min="1" max="1" width="13" style="49" customWidth="1"/>
    <col min="2" max="2" width="16.33203125" style="49" customWidth="1"/>
    <col min="3" max="3" width="24.33203125" style="49" customWidth="1"/>
    <col min="4" max="16384" width="8.83203125" style="49"/>
  </cols>
  <sheetData>
    <row r="1" spans="1:3">
      <c r="A1" s="74" t="s">
        <v>1</v>
      </c>
    </row>
    <row r="3" spans="1:3" ht="27.75" customHeight="1">
      <c r="A3" s="4" t="s">
        <v>160</v>
      </c>
      <c r="B3" s="16" t="s">
        <v>61</v>
      </c>
      <c r="C3" s="98" t="s">
        <v>62</v>
      </c>
    </row>
    <row r="4" spans="1:3">
      <c r="A4" s="15"/>
      <c r="B4" s="13" t="s">
        <v>161</v>
      </c>
      <c r="C4" s="54" t="s">
        <v>172</v>
      </c>
    </row>
    <row r="6" spans="1:3">
      <c r="A6" s="75">
        <v>41049</v>
      </c>
      <c r="B6" s="13">
        <v>636</v>
      </c>
      <c r="C6" s="76">
        <f>62+15</f>
        <v>77</v>
      </c>
    </row>
    <row r="7" spans="1:3">
      <c r="A7" s="75">
        <v>41050</v>
      </c>
      <c r="B7" s="13">
        <v>630</v>
      </c>
      <c r="C7" s="76">
        <f t="shared" ref="C7:C12" si="0">62+15</f>
        <v>77</v>
      </c>
    </row>
    <row r="8" spans="1:3">
      <c r="A8" s="75">
        <v>41051</v>
      </c>
      <c r="B8" s="13">
        <v>601</v>
      </c>
      <c r="C8" s="76">
        <f t="shared" si="0"/>
        <v>77</v>
      </c>
    </row>
    <row r="9" spans="1:3">
      <c r="A9" s="75">
        <v>41052</v>
      </c>
      <c r="B9" s="13">
        <v>605</v>
      </c>
      <c r="C9" s="76">
        <f t="shared" si="0"/>
        <v>77</v>
      </c>
    </row>
    <row r="10" spans="1:3">
      <c r="A10" s="75">
        <v>41053</v>
      </c>
      <c r="B10" s="13">
        <v>578</v>
      </c>
      <c r="C10" s="76">
        <f t="shared" si="0"/>
        <v>77</v>
      </c>
    </row>
    <row r="11" spans="1:3">
      <c r="A11" s="75">
        <v>41054</v>
      </c>
      <c r="B11" s="13">
        <v>579</v>
      </c>
      <c r="C11" s="76">
        <f t="shared" si="0"/>
        <v>77</v>
      </c>
    </row>
    <row r="12" spans="1:3">
      <c r="A12" s="75">
        <v>41055</v>
      </c>
      <c r="B12" s="13">
        <v>579</v>
      </c>
      <c r="C12" s="76">
        <f t="shared" si="0"/>
        <v>77</v>
      </c>
    </row>
    <row r="13" spans="1:3">
      <c r="A13" s="75">
        <v>41056</v>
      </c>
      <c r="B13" s="13">
        <v>579</v>
      </c>
      <c r="C13" s="76">
        <f>59+13</f>
        <v>72</v>
      </c>
    </row>
    <row r="14" spans="1:3">
      <c r="A14" s="75">
        <v>41057</v>
      </c>
      <c r="B14" s="13">
        <v>579</v>
      </c>
      <c r="C14" s="76">
        <f t="shared" ref="C14:C19" si="1">59+13</f>
        <v>72</v>
      </c>
    </row>
    <row r="15" spans="1:3">
      <c r="A15" s="75">
        <v>41058</v>
      </c>
      <c r="B15" s="13">
        <v>562</v>
      </c>
      <c r="C15" s="76">
        <f t="shared" si="1"/>
        <v>72</v>
      </c>
    </row>
    <row r="16" spans="1:3">
      <c r="A16" s="75">
        <v>41059</v>
      </c>
      <c r="B16" s="13">
        <v>560</v>
      </c>
      <c r="C16" s="76">
        <f t="shared" si="1"/>
        <v>72</v>
      </c>
    </row>
    <row r="17" spans="1:3">
      <c r="A17" s="75">
        <v>41060</v>
      </c>
      <c r="B17" s="13">
        <v>555</v>
      </c>
      <c r="C17" s="76">
        <f t="shared" si="1"/>
        <v>72</v>
      </c>
    </row>
    <row r="18" spans="1:3">
      <c r="A18" s="75">
        <v>41061</v>
      </c>
      <c r="B18" s="13">
        <v>556</v>
      </c>
      <c r="C18" s="76">
        <f t="shared" si="1"/>
        <v>72</v>
      </c>
    </row>
    <row r="19" spans="1:3">
      <c r="A19" s="75">
        <v>41062</v>
      </c>
      <c r="B19" s="13">
        <v>556</v>
      </c>
      <c r="C19" s="76">
        <f t="shared" si="1"/>
        <v>72</v>
      </c>
    </row>
    <row r="20" spans="1:3">
      <c r="A20" s="75">
        <v>41063</v>
      </c>
      <c r="B20" s="13">
        <v>556</v>
      </c>
      <c r="C20" s="76">
        <f>57+15</f>
        <v>72</v>
      </c>
    </row>
    <row r="21" spans="1:3">
      <c r="A21" s="75">
        <v>41064</v>
      </c>
      <c r="B21" s="13">
        <v>568</v>
      </c>
      <c r="C21" s="76">
        <f t="shared" ref="C21:C26" si="2">57+15</f>
        <v>72</v>
      </c>
    </row>
    <row r="22" spans="1:3">
      <c r="A22" s="75">
        <v>41065</v>
      </c>
      <c r="B22" s="13">
        <v>568</v>
      </c>
      <c r="C22" s="76">
        <f t="shared" si="2"/>
        <v>72</v>
      </c>
    </row>
    <row r="23" spans="1:3">
      <c r="A23" s="75">
        <v>41066</v>
      </c>
      <c r="B23" s="13">
        <v>586</v>
      </c>
      <c r="C23" s="76">
        <f t="shared" si="2"/>
        <v>72</v>
      </c>
    </row>
    <row r="24" spans="1:3">
      <c r="A24" s="75">
        <v>41067</v>
      </c>
      <c r="B24" s="13">
        <v>594</v>
      </c>
      <c r="C24" s="76">
        <f t="shared" si="2"/>
        <v>72</v>
      </c>
    </row>
    <row r="25" spans="1:3">
      <c r="A25" s="75">
        <v>41068</v>
      </c>
      <c r="B25" s="13">
        <v>598</v>
      </c>
      <c r="C25" s="76">
        <f t="shared" si="2"/>
        <v>72</v>
      </c>
    </row>
    <row r="26" spans="1:3">
      <c r="A26" s="75">
        <v>41069</v>
      </c>
      <c r="B26" s="13">
        <v>598</v>
      </c>
      <c r="C26" s="76">
        <f t="shared" si="2"/>
        <v>72</v>
      </c>
    </row>
    <row r="27" spans="1:3">
      <c r="A27" s="75">
        <v>41070</v>
      </c>
      <c r="B27" s="13">
        <v>598</v>
      </c>
      <c r="C27" s="76">
        <f>54+12</f>
        <v>66</v>
      </c>
    </row>
    <row r="28" spans="1:3">
      <c r="A28" s="75">
        <v>41071</v>
      </c>
      <c r="B28" s="13">
        <v>592</v>
      </c>
      <c r="C28" s="76">
        <f t="shared" ref="C28:C33" si="3">54+12</f>
        <v>66</v>
      </c>
    </row>
    <row r="29" spans="1:3">
      <c r="A29" s="75">
        <v>41072</v>
      </c>
      <c r="B29" s="13">
        <v>581</v>
      </c>
      <c r="C29" s="76">
        <f t="shared" si="3"/>
        <v>66</v>
      </c>
    </row>
    <row r="30" spans="1:3">
      <c r="A30" s="75">
        <v>41073</v>
      </c>
      <c r="B30" s="13">
        <v>591</v>
      </c>
      <c r="C30" s="76">
        <f t="shared" si="3"/>
        <v>66</v>
      </c>
    </row>
    <row r="31" spans="1:3">
      <c r="A31" s="75">
        <v>41074</v>
      </c>
      <c r="B31" s="13">
        <v>601</v>
      </c>
      <c r="C31" s="76">
        <f t="shared" si="3"/>
        <v>66</v>
      </c>
    </row>
    <row r="32" spans="1:3">
      <c r="A32" s="75">
        <v>41075</v>
      </c>
      <c r="B32" s="13">
        <v>512</v>
      </c>
      <c r="C32" s="76">
        <f t="shared" si="3"/>
        <v>66</v>
      </c>
    </row>
    <row r="33" spans="1:3">
      <c r="A33" s="75">
        <v>41076</v>
      </c>
      <c r="B33" s="13">
        <v>512</v>
      </c>
      <c r="C33" s="76">
        <f t="shared" si="3"/>
        <v>66</v>
      </c>
    </row>
    <row r="34" spans="1:3">
      <c r="A34" s="75">
        <v>41077</v>
      </c>
      <c r="B34" s="13">
        <v>512</v>
      </c>
      <c r="C34" s="76">
        <f>52+11</f>
        <v>63</v>
      </c>
    </row>
    <row r="35" spans="1:3">
      <c r="A35" s="75">
        <v>41078</v>
      </c>
      <c r="B35" s="13">
        <v>538</v>
      </c>
      <c r="C35" s="76">
        <f t="shared" ref="C35:C40" si="4">52+11</f>
        <v>63</v>
      </c>
    </row>
    <row r="36" spans="1:3">
      <c r="A36" s="75">
        <v>41079</v>
      </c>
      <c r="B36" s="13">
        <v>563</v>
      </c>
      <c r="C36" s="76">
        <f t="shared" si="4"/>
        <v>63</v>
      </c>
    </row>
    <row r="37" spans="1:3">
      <c r="A37" s="75">
        <v>41080</v>
      </c>
      <c r="B37" s="13">
        <v>569</v>
      </c>
      <c r="C37" s="76">
        <f t="shared" si="4"/>
        <v>63</v>
      </c>
    </row>
    <row r="38" spans="1:3">
      <c r="A38" s="75">
        <v>41081</v>
      </c>
      <c r="B38" s="13">
        <v>550</v>
      </c>
      <c r="C38" s="76">
        <f t="shared" si="4"/>
        <v>63</v>
      </c>
    </row>
    <row r="39" spans="1:3">
      <c r="A39" s="75">
        <v>41082</v>
      </c>
      <c r="B39" s="13">
        <v>552</v>
      </c>
      <c r="C39" s="76">
        <f t="shared" si="4"/>
        <v>63</v>
      </c>
    </row>
    <row r="40" spans="1:3">
      <c r="A40" s="75">
        <v>41083</v>
      </c>
      <c r="B40" s="13">
        <v>552</v>
      </c>
      <c r="C40" s="76">
        <f t="shared" si="4"/>
        <v>63</v>
      </c>
    </row>
    <row r="41" spans="1:3">
      <c r="A41" s="75">
        <v>41084</v>
      </c>
      <c r="B41" s="13">
        <v>552</v>
      </c>
      <c r="C41" s="76">
        <f>45+11</f>
        <v>56</v>
      </c>
    </row>
    <row r="42" spans="1:3">
      <c r="A42" s="75">
        <v>41085</v>
      </c>
      <c r="B42" s="13">
        <v>591</v>
      </c>
      <c r="C42" s="76">
        <f t="shared" ref="C42:C47" si="5">45+11</f>
        <v>56</v>
      </c>
    </row>
    <row r="43" spans="1:3">
      <c r="A43" s="75">
        <v>41086</v>
      </c>
      <c r="B43" s="13">
        <v>619</v>
      </c>
      <c r="C43" s="76">
        <f t="shared" si="5"/>
        <v>56</v>
      </c>
    </row>
    <row r="44" spans="1:3">
      <c r="A44" s="75">
        <v>41087</v>
      </c>
      <c r="B44" s="13">
        <v>630</v>
      </c>
      <c r="C44" s="76">
        <f t="shared" si="5"/>
        <v>56</v>
      </c>
    </row>
    <row r="45" spans="1:3">
      <c r="A45" s="75">
        <v>41088</v>
      </c>
      <c r="B45" s="13">
        <v>625</v>
      </c>
      <c r="C45" s="76">
        <f t="shared" si="5"/>
        <v>56</v>
      </c>
    </row>
    <row r="46" spans="1:3">
      <c r="A46" s="75">
        <v>41089</v>
      </c>
      <c r="B46" s="13">
        <v>628</v>
      </c>
      <c r="C46" s="76">
        <f t="shared" si="5"/>
        <v>56</v>
      </c>
    </row>
    <row r="47" spans="1:3">
      <c r="A47" s="75">
        <v>41090</v>
      </c>
      <c r="B47" s="13">
        <v>628</v>
      </c>
      <c r="C47" s="76">
        <f t="shared" si="5"/>
        <v>56</v>
      </c>
    </row>
    <row r="48" spans="1:3">
      <c r="A48" s="75">
        <v>41091</v>
      </c>
      <c r="B48" s="13">
        <v>628</v>
      </c>
      <c r="C48" s="76">
        <f>40+8</f>
        <v>48</v>
      </c>
    </row>
    <row r="49" spans="1:3">
      <c r="A49" s="75">
        <v>41092</v>
      </c>
      <c r="B49" s="13">
        <v>653</v>
      </c>
      <c r="C49" s="76">
        <f t="shared" ref="C49:C54" si="6">40+8</f>
        <v>48</v>
      </c>
    </row>
    <row r="50" spans="1:3">
      <c r="A50" s="75">
        <v>41093</v>
      </c>
      <c r="B50" s="13">
        <v>674</v>
      </c>
      <c r="C50" s="76">
        <f t="shared" si="6"/>
        <v>48</v>
      </c>
    </row>
    <row r="51" spans="1:3">
      <c r="A51" s="75">
        <v>41094</v>
      </c>
      <c r="B51" s="13">
        <v>674</v>
      </c>
      <c r="C51" s="76">
        <f t="shared" si="6"/>
        <v>48</v>
      </c>
    </row>
    <row r="52" spans="1:3">
      <c r="A52" s="75">
        <v>41095</v>
      </c>
      <c r="B52" s="13">
        <v>710</v>
      </c>
      <c r="C52" s="76">
        <f t="shared" si="6"/>
        <v>48</v>
      </c>
    </row>
    <row r="53" spans="1:3">
      <c r="A53" s="75">
        <v>41096</v>
      </c>
      <c r="B53" s="13">
        <v>695</v>
      </c>
      <c r="C53" s="76">
        <f t="shared" si="6"/>
        <v>48</v>
      </c>
    </row>
    <row r="54" spans="1:3">
      <c r="A54" s="75">
        <v>41097</v>
      </c>
      <c r="B54" s="13">
        <v>695</v>
      </c>
      <c r="C54" s="76">
        <f t="shared" si="6"/>
        <v>48</v>
      </c>
    </row>
    <row r="55" spans="1:3">
      <c r="A55" s="75">
        <v>41098</v>
      </c>
      <c r="B55" s="13">
        <v>695</v>
      </c>
      <c r="C55" s="76">
        <f>34+6</f>
        <v>40</v>
      </c>
    </row>
    <row r="56" spans="1:3">
      <c r="A56" s="75">
        <v>41099</v>
      </c>
      <c r="B56" s="13">
        <v>732</v>
      </c>
      <c r="C56" s="76">
        <f t="shared" ref="C56:C61" si="7">34+6</f>
        <v>40</v>
      </c>
    </row>
    <row r="57" spans="1:3">
      <c r="A57" s="75">
        <v>41100</v>
      </c>
      <c r="B57" s="13">
        <v>718</v>
      </c>
      <c r="C57" s="76">
        <f t="shared" si="7"/>
        <v>40</v>
      </c>
    </row>
    <row r="58" spans="1:3">
      <c r="A58" s="75">
        <v>41101</v>
      </c>
      <c r="B58" s="13">
        <v>704</v>
      </c>
      <c r="C58" s="76">
        <f t="shared" si="7"/>
        <v>40</v>
      </c>
    </row>
    <row r="59" spans="1:3">
      <c r="A59" s="75">
        <v>41102</v>
      </c>
      <c r="B59" s="13">
        <v>732</v>
      </c>
      <c r="C59" s="76">
        <f t="shared" si="7"/>
        <v>40</v>
      </c>
    </row>
    <row r="60" spans="1:3">
      <c r="A60" s="75">
        <v>41103</v>
      </c>
      <c r="B60" s="13">
        <v>742</v>
      </c>
      <c r="C60" s="76">
        <f t="shared" si="7"/>
        <v>40</v>
      </c>
    </row>
    <row r="61" spans="1:3">
      <c r="A61" s="75">
        <v>41104</v>
      </c>
      <c r="B61" s="13">
        <v>742</v>
      </c>
      <c r="C61" s="76">
        <f t="shared" si="7"/>
        <v>40</v>
      </c>
    </row>
    <row r="62" spans="1:3">
      <c r="A62" s="75">
        <v>41105</v>
      </c>
      <c r="B62" s="13">
        <v>742</v>
      </c>
      <c r="C62" s="76">
        <f>27+4</f>
        <v>31</v>
      </c>
    </row>
    <row r="63" spans="1:3">
      <c r="A63" s="75">
        <v>41106</v>
      </c>
      <c r="B63" s="13">
        <v>777</v>
      </c>
      <c r="C63" s="76">
        <f>27+4</f>
        <v>31</v>
      </c>
    </row>
    <row r="64" spans="1:3">
      <c r="A64" s="75">
        <v>41107</v>
      </c>
      <c r="B64" s="116">
        <v>780</v>
      </c>
      <c r="C64" s="76">
        <f t="shared" ref="C64:C65" si="8">27+4</f>
        <v>31</v>
      </c>
    </row>
    <row r="65" spans="1:6">
      <c r="A65" s="77">
        <v>41108</v>
      </c>
      <c r="B65" s="117">
        <v>795</v>
      </c>
      <c r="C65" s="78">
        <f t="shared" si="8"/>
        <v>31</v>
      </c>
    </row>
    <row r="67" spans="1:6" ht="12.75" customHeight="1">
      <c r="A67" s="152" t="s">
        <v>36</v>
      </c>
      <c r="B67" s="152"/>
      <c r="C67" s="152"/>
      <c r="D67" s="152"/>
      <c r="E67" s="152"/>
      <c r="F67" s="152"/>
    </row>
    <row r="68" spans="1:6">
      <c r="A68" s="152"/>
      <c r="B68" s="152"/>
      <c r="C68" s="152"/>
      <c r="D68" s="152"/>
      <c r="E68" s="152"/>
      <c r="F68" s="152"/>
    </row>
    <row r="69" spans="1:6">
      <c r="A69" s="152"/>
      <c r="B69" s="152"/>
      <c r="C69" s="152"/>
      <c r="D69" s="152"/>
      <c r="E69" s="152"/>
      <c r="F69" s="152"/>
    </row>
    <row r="70" spans="1:6">
      <c r="A70" s="79"/>
      <c r="B70" s="79"/>
      <c r="C70" s="79"/>
      <c r="D70" s="79"/>
      <c r="E70" s="79"/>
      <c r="F70" s="79"/>
    </row>
  </sheetData>
  <mergeCells count="1">
    <mergeCell ref="A67:F69"/>
  </mergeCells>
  <phoneticPr fontId="64" type="noConversion"/>
  <pageMargins left="0.75" right="0.75" top="1" bottom="1" header="0.5" footer="0.5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tabColor rgb="FFFF0000"/>
  </sheetPr>
  <dimension ref="A1:M19"/>
  <sheetViews>
    <sheetView workbookViewId="0"/>
  </sheetViews>
  <sheetFormatPr baseColWidth="10" defaultColWidth="8.83203125" defaultRowHeight="12"/>
  <cols>
    <col min="1" max="1" width="5.6640625" style="101" customWidth="1"/>
    <col min="2" max="2" width="2.5" style="101" customWidth="1"/>
    <col min="3" max="3" width="12.33203125" style="101" customWidth="1"/>
    <col min="4" max="4" width="11.6640625" style="101" customWidth="1"/>
    <col min="5" max="5" width="2.6640625" style="101" customWidth="1"/>
    <col min="6" max="6" width="13.5" style="101" customWidth="1"/>
    <col min="7" max="7" width="12.5" style="101" customWidth="1"/>
    <col min="8" max="8" width="2.6640625" style="101" customWidth="1"/>
    <col min="9" max="9" width="12.1640625" style="101" customWidth="1"/>
    <col min="10" max="10" width="11.33203125" style="101" customWidth="1"/>
    <col min="11" max="11" width="2.5" style="101" customWidth="1"/>
    <col min="12" max="12" width="10.6640625" style="101" customWidth="1"/>
    <col min="13" max="13" width="12.1640625" style="101" customWidth="1"/>
    <col min="14" max="16384" width="8.83203125" style="101"/>
  </cols>
  <sheetData>
    <row r="1" spans="1:13">
      <c r="A1" s="133" t="s">
        <v>3</v>
      </c>
      <c r="B1" s="133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</row>
    <row r="3" spans="1:13">
      <c r="A3" s="130" t="s">
        <v>134</v>
      </c>
      <c r="B3" s="129"/>
      <c r="C3" s="130" t="s">
        <v>135</v>
      </c>
      <c r="D3" s="128" t="s">
        <v>159</v>
      </c>
      <c r="E3" s="129"/>
      <c r="F3" s="130" t="s">
        <v>135</v>
      </c>
      <c r="G3" s="128" t="s">
        <v>128</v>
      </c>
      <c r="H3" s="131"/>
      <c r="I3" s="130" t="s">
        <v>135</v>
      </c>
      <c r="J3" s="128" t="s">
        <v>153</v>
      </c>
      <c r="K3" s="127"/>
      <c r="L3" s="130" t="s">
        <v>135</v>
      </c>
      <c r="M3" s="128" t="s">
        <v>136</v>
      </c>
    </row>
    <row r="4" spans="1:13">
      <c r="A4" s="131"/>
      <c r="B4" s="129"/>
      <c r="C4" s="131"/>
      <c r="D4" s="126" t="s">
        <v>130</v>
      </c>
      <c r="E4" s="125"/>
      <c r="F4" s="125"/>
      <c r="G4" s="126" t="s">
        <v>130</v>
      </c>
      <c r="H4" s="131"/>
      <c r="I4" s="131"/>
      <c r="J4" s="126" t="s">
        <v>130</v>
      </c>
      <c r="K4" s="131"/>
      <c r="L4" s="131"/>
      <c r="M4" s="126" t="s">
        <v>130</v>
      </c>
    </row>
    <row r="5" spans="1:13">
      <c r="A5" s="131"/>
      <c r="B5" s="129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6" spans="1:13">
      <c r="A6" s="134">
        <v>1</v>
      </c>
      <c r="B6" s="134"/>
      <c r="C6" s="122" t="s">
        <v>148</v>
      </c>
      <c r="D6" s="137">
        <v>313.91800000000001</v>
      </c>
      <c r="E6" s="124"/>
      <c r="F6" s="122" t="s">
        <v>148</v>
      </c>
      <c r="G6" s="137">
        <v>279.54000000000002</v>
      </c>
      <c r="H6" s="124"/>
      <c r="I6" s="122" t="s">
        <v>148</v>
      </c>
      <c r="J6" s="137">
        <v>40.642000000000003</v>
      </c>
      <c r="K6" s="124"/>
      <c r="L6" s="122" t="s">
        <v>137</v>
      </c>
      <c r="M6" s="137">
        <v>15</v>
      </c>
    </row>
    <row r="7" spans="1:13">
      <c r="A7" s="134">
        <v>2</v>
      </c>
      <c r="B7" s="134"/>
      <c r="C7" s="122" t="s">
        <v>141</v>
      </c>
      <c r="D7" s="137">
        <v>192.78</v>
      </c>
      <c r="E7" s="124"/>
      <c r="F7" s="122" t="s">
        <v>141</v>
      </c>
      <c r="G7" s="137">
        <v>188</v>
      </c>
      <c r="H7" s="124"/>
      <c r="I7" s="122" t="s">
        <v>149</v>
      </c>
      <c r="J7" s="137">
        <v>14</v>
      </c>
      <c r="K7" s="124"/>
      <c r="L7" s="122" t="s">
        <v>138</v>
      </c>
      <c r="M7" s="137">
        <v>10.5</v>
      </c>
    </row>
    <row r="8" spans="1:13">
      <c r="A8" s="134">
        <v>3</v>
      </c>
      <c r="B8" s="134"/>
      <c r="C8" s="122" t="s">
        <v>149</v>
      </c>
      <c r="D8" s="137">
        <v>70</v>
      </c>
      <c r="E8" s="124"/>
      <c r="F8" s="122" t="s">
        <v>140</v>
      </c>
      <c r="G8" s="137">
        <v>67.5</v>
      </c>
      <c r="H8" s="124"/>
      <c r="I8" s="122" t="s">
        <v>154</v>
      </c>
      <c r="J8" s="137">
        <v>14</v>
      </c>
      <c r="K8" s="124"/>
      <c r="L8" s="122" t="s">
        <v>139</v>
      </c>
      <c r="M8" s="137">
        <v>7</v>
      </c>
    </row>
    <row r="9" spans="1:13">
      <c r="A9" s="134">
        <v>4</v>
      </c>
      <c r="B9" s="134"/>
      <c r="C9" s="122" t="s">
        <v>140</v>
      </c>
      <c r="D9" s="137">
        <v>64.635999999999996</v>
      </c>
      <c r="E9" s="124"/>
      <c r="F9" s="122" t="s">
        <v>149</v>
      </c>
      <c r="G9" s="137">
        <v>54</v>
      </c>
      <c r="H9" s="124"/>
      <c r="I9" s="122" t="s">
        <v>155</v>
      </c>
      <c r="J9" s="137">
        <v>13</v>
      </c>
      <c r="K9" s="124"/>
      <c r="L9" s="122" t="s">
        <v>140</v>
      </c>
      <c r="M9" s="137">
        <v>6.3</v>
      </c>
    </row>
    <row r="10" spans="1:13">
      <c r="A10" s="134">
        <v>5</v>
      </c>
      <c r="B10" s="134"/>
      <c r="C10" s="122" t="s">
        <v>154</v>
      </c>
      <c r="D10" s="137">
        <v>22.838000000000001</v>
      </c>
      <c r="E10" s="124"/>
      <c r="F10" s="122" t="s">
        <v>138</v>
      </c>
      <c r="G10" s="137">
        <v>29.7</v>
      </c>
      <c r="H10" s="124"/>
      <c r="I10" s="122" t="s">
        <v>150</v>
      </c>
      <c r="J10" s="137">
        <v>3.8</v>
      </c>
      <c r="K10" s="124"/>
      <c r="L10" s="122" t="s">
        <v>141</v>
      </c>
      <c r="M10" s="137">
        <v>5</v>
      </c>
    </row>
    <row r="11" spans="1:13">
      <c r="A11" s="134">
        <v>6</v>
      </c>
      <c r="B11" s="134"/>
      <c r="C11" s="122" t="s">
        <v>150</v>
      </c>
      <c r="D11" s="137">
        <v>21.3</v>
      </c>
      <c r="E11" s="124"/>
      <c r="F11" s="122" t="s">
        <v>150</v>
      </c>
      <c r="G11" s="137">
        <v>17.600000000000001</v>
      </c>
      <c r="H11" s="124"/>
      <c r="I11" s="122" t="s">
        <v>140</v>
      </c>
      <c r="J11" s="137">
        <v>3.1</v>
      </c>
      <c r="K11" s="124"/>
      <c r="L11" s="122" t="s">
        <v>142</v>
      </c>
      <c r="M11" s="137">
        <v>5</v>
      </c>
    </row>
    <row r="12" spans="1:13">
      <c r="A12" s="134">
        <v>7</v>
      </c>
      <c r="B12" s="134"/>
      <c r="C12" s="122" t="s">
        <v>155</v>
      </c>
      <c r="D12" s="137">
        <v>21</v>
      </c>
      <c r="E12" s="124"/>
      <c r="F12" s="122" t="s">
        <v>137</v>
      </c>
      <c r="G12" s="137">
        <v>15</v>
      </c>
      <c r="H12" s="124"/>
      <c r="I12" s="122" t="s">
        <v>156</v>
      </c>
      <c r="J12" s="137">
        <v>2.2000000000000002</v>
      </c>
      <c r="K12" s="124"/>
      <c r="L12" s="122" t="s">
        <v>143</v>
      </c>
      <c r="M12" s="137">
        <v>4.2</v>
      </c>
    </row>
    <row r="13" spans="1:13">
      <c r="A13" s="134">
        <v>8</v>
      </c>
      <c r="B13" s="134"/>
      <c r="C13" s="122" t="s">
        <v>138</v>
      </c>
      <c r="D13" s="137">
        <v>19</v>
      </c>
      <c r="E13" s="124"/>
      <c r="F13" s="122" t="s">
        <v>151</v>
      </c>
      <c r="G13" s="137">
        <v>10.8</v>
      </c>
      <c r="H13" s="124"/>
      <c r="I13" s="122" t="s">
        <v>157</v>
      </c>
      <c r="J13" s="137">
        <v>1.7</v>
      </c>
      <c r="K13" s="124"/>
      <c r="L13" s="122" t="s">
        <v>144</v>
      </c>
      <c r="M13" s="137">
        <v>3.7</v>
      </c>
    </row>
    <row r="14" spans="1:13">
      <c r="A14" s="134">
        <v>9</v>
      </c>
      <c r="B14" s="134"/>
      <c r="C14" s="122" t="s">
        <v>152</v>
      </c>
      <c r="D14" s="137">
        <v>11.5</v>
      </c>
      <c r="E14" s="124"/>
      <c r="F14" s="122" t="s">
        <v>142</v>
      </c>
      <c r="G14" s="137">
        <v>10.8</v>
      </c>
      <c r="H14" s="124"/>
      <c r="I14" s="122" t="s">
        <v>152</v>
      </c>
      <c r="J14" s="137">
        <v>1.5</v>
      </c>
      <c r="K14" s="124"/>
      <c r="L14" s="122" t="s">
        <v>145</v>
      </c>
      <c r="M14" s="137">
        <v>3.6</v>
      </c>
    </row>
    <row r="15" spans="1:13">
      <c r="A15" s="136">
        <v>10</v>
      </c>
      <c r="B15" s="134"/>
      <c r="C15" s="123" t="s">
        <v>151</v>
      </c>
      <c r="D15" s="135">
        <v>10.7</v>
      </c>
      <c r="E15" s="124"/>
      <c r="F15" s="123" t="s">
        <v>152</v>
      </c>
      <c r="G15" s="135">
        <v>10.7</v>
      </c>
      <c r="H15" s="124"/>
      <c r="I15" s="123" t="s">
        <v>158</v>
      </c>
      <c r="J15" s="135">
        <v>1.3</v>
      </c>
      <c r="K15" s="124"/>
      <c r="L15" s="123" t="s">
        <v>146</v>
      </c>
      <c r="M15" s="135">
        <v>3.1</v>
      </c>
    </row>
    <row r="17" spans="1:12" ht="27" customHeight="1">
      <c r="A17" s="154" t="s">
        <v>69</v>
      </c>
      <c r="B17" s="154"/>
      <c r="C17" s="154"/>
      <c r="D17" s="154"/>
      <c r="E17" s="154"/>
      <c r="F17" s="154"/>
      <c r="G17" s="154"/>
      <c r="H17" s="154"/>
      <c r="I17" s="154"/>
      <c r="J17" s="154"/>
      <c r="K17" s="154"/>
      <c r="L17" s="154"/>
    </row>
    <row r="18" spans="1:12">
      <c r="A18" s="132"/>
      <c r="B18" s="132"/>
      <c r="C18" s="132"/>
      <c r="D18" s="132"/>
      <c r="E18" s="132"/>
      <c r="F18" s="132"/>
      <c r="G18" s="131"/>
      <c r="H18" s="131"/>
      <c r="I18" s="131"/>
      <c r="J18" s="131"/>
      <c r="K18" s="131"/>
      <c r="L18" s="131"/>
    </row>
    <row r="19" spans="1:12">
      <c r="A19" s="132"/>
      <c r="B19" s="132"/>
      <c r="C19" s="132"/>
      <c r="D19" s="132"/>
      <c r="E19" s="132"/>
      <c r="F19" s="132"/>
      <c r="G19" s="131"/>
      <c r="H19" s="131"/>
      <c r="I19" s="131"/>
      <c r="J19" s="131"/>
      <c r="K19" s="131"/>
      <c r="L19" s="131"/>
    </row>
  </sheetData>
  <sheetCalcPr fullCalcOnLoad="1"/>
  <mergeCells count="1">
    <mergeCell ref="A17:L17"/>
  </mergeCells>
  <phoneticPr fontId="64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Charts</vt:lpstr>
      </vt:variant>
      <vt:variant>
        <vt:i4>12</vt:i4>
      </vt:variant>
    </vt:vector>
  </HeadingPairs>
  <TitlesOfParts>
    <vt:vector size="28" baseType="lpstr">
      <vt:lpstr>INDEX</vt:lpstr>
      <vt:lpstr>US Corn Prod</vt:lpstr>
      <vt:lpstr>Corn Area</vt:lpstr>
      <vt:lpstr>Corn Yield</vt:lpstr>
      <vt:lpstr>2012 Condition</vt:lpstr>
      <vt:lpstr>1988 Condition</vt:lpstr>
      <vt:lpstr>Corn Prices</vt:lpstr>
      <vt:lpstr>Prices and Condition</vt:lpstr>
      <vt:lpstr>Top 10 Corn ProdConsExIm</vt:lpstr>
      <vt:lpstr>Top 10 Grain Imports</vt:lpstr>
      <vt:lpstr>Stocks</vt:lpstr>
      <vt:lpstr>USCorn Exports &amp; Ethanol</vt:lpstr>
      <vt:lpstr>Feed</vt:lpstr>
      <vt:lpstr>U.S. and World Grain Exports</vt:lpstr>
      <vt:lpstr>U.S. and World Grain Prod</vt:lpstr>
      <vt:lpstr>Corn Prod</vt:lpstr>
      <vt:lpstr>Corn ProdGR</vt:lpstr>
      <vt:lpstr>Corn AreaGR</vt:lpstr>
      <vt:lpstr>Corn YieldGR</vt:lpstr>
      <vt:lpstr>2012 ConditionGR</vt:lpstr>
      <vt:lpstr>1988 ConditionGR</vt:lpstr>
      <vt:lpstr>Corn Prices GR</vt:lpstr>
      <vt:lpstr>Prices and ConditionGR</vt:lpstr>
      <vt:lpstr>StocksGR</vt:lpstr>
      <vt:lpstr>USCorn GR</vt:lpstr>
      <vt:lpstr>FeedGR</vt:lpstr>
      <vt:lpstr>U.S. and World Grain ExportsGR</vt:lpstr>
      <vt:lpstr>U.S. and World Grain ProdGR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Rasmussen</dc:creator>
  <cp:lastModifiedBy>Kim de Bourbon</cp:lastModifiedBy>
  <cp:lastPrinted>2012-07-19T14:58:57Z</cp:lastPrinted>
  <dcterms:created xsi:type="dcterms:W3CDTF">2012-07-18T18:09:44Z</dcterms:created>
  <dcterms:modified xsi:type="dcterms:W3CDTF">2012-07-19T16:51:09Z</dcterms:modified>
</cp:coreProperties>
</file>